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2022\Dokumente juridike\Raporti i monitorimit\"/>
    </mc:Choice>
  </mc:AlternateContent>
  <bookViews>
    <workbookView xWindow="0" yWindow="0" windowWidth="15165" windowHeight="6090" tabRatio="715" activeTab="4"/>
  </bookViews>
  <sheets>
    <sheet name="Shtojca 7" sheetId="15" r:id="rId1"/>
    <sheet name="Aneksi nr.1" sheetId="7" r:id="rId2"/>
    <sheet name="Aneksi nr.2" sheetId="4" r:id="rId3"/>
    <sheet name="Aneksi nr. 3" sheetId="12" r:id="rId4"/>
    <sheet name="Aneksi nr. 4" sheetId="13" r:id="rId5"/>
    <sheet name="Aneksi nr. 5" sheetId="1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A">#REF!</definedName>
    <definedName name="\C">#REF!</definedName>
    <definedName name="\D">#REF!</definedName>
    <definedName name="\E">#REF!</definedName>
    <definedName name="\H">#REF!</definedName>
    <definedName name="\K">#REF!</definedName>
    <definedName name="\L">#REF!</definedName>
    <definedName name="\P">#REF!</definedName>
    <definedName name="\Q">#REF!</definedName>
    <definedName name="\S">#REF!</definedName>
    <definedName name="\T">#REF!</definedName>
    <definedName name="\V">#REF!</definedName>
    <definedName name="\W">#REF!</definedName>
    <definedName name="\X">#REF!</definedName>
    <definedName name="__123Graph_A" hidden="1">'[1]DAILY from archive'!#REF!</definedName>
    <definedName name="__123Graph_AADVANCE" hidden="1">#REF!</definedName>
    <definedName name="__123Graph_ACUMCHANGE" hidden="1">'[2]DAILY from archive'!#REF!</definedName>
    <definedName name="__123Graph_ADAILYEXR" hidden="1">'[2]DAILY from archive'!$J$177:$J$332</definedName>
    <definedName name="__123Graph_ADAILYRATE" hidden="1">'[2]DAILY from archive'!#REF!</definedName>
    <definedName name="__123Graph_AGRAPH1" hidden="1">[3]M!#REF!</definedName>
    <definedName name="__123Graph_AGRAPH2" hidden="1">[3]M!#REF!</definedName>
    <definedName name="__123Graph_AGRAPH3" hidden="1">[3]M!#REF!</definedName>
    <definedName name="__123Graph_AIBRD_LEND" hidden="1">[4]WB!$Q$13:$AK$13</definedName>
    <definedName name="__123Graph_APIPELINE" hidden="1">[4]BoP!$U$359:$AQ$359</definedName>
    <definedName name="__123Graph_AREER" hidden="1">[4]ER!#REF!</definedName>
    <definedName name="__123Graph_ARESERVES" hidden="1">[5]NFA!$AX$73:$BZ$73</definedName>
    <definedName name="__123Graph_B" hidden="1">[6]revagtrim!#REF!</definedName>
    <definedName name="__123Graph_BCUMCHANGE" hidden="1">'[2]DAILY from archive'!#REF!</definedName>
    <definedName name="__123Graph_BDAILYEXR" hidden="1">'[2]DAILY from archive'!#REF!</definedName>
    <definedName name="__123Graph_BDAILYRATE" hidden="1">'[2]DAILY from archive'!#REF!</definedName>
    <definedName name="__123Graph_BIBRD_LEND" hidden="1">[4]WB!$Q$61:$AK$61</definedName>
    <definedName name="__123Graph_BPIPELINE" hidden="1">[4]BoP!$U$358:$AQ$358</definedName>
    <definedName name="__123Graph_BREER" hidden="1">[4]ER!#REF!</definedName>
    <definedName name="__123Graph_BRESERVES" hidden="1">[5]NFA!$AX$74:$BZ$74</definedName>
    <definedName name="__123Graph_C" hidden="1">[6]revagtrim!#REF!</definedName>
    <definedName name="__123Graph_CDAILYEXR" hidden="1">'[2]DAILY from archive'!#REF!</definedName>
    <definedName name="__123Graph_CDAILYRATE" hidden="1">'[2]DAILY from archive'!#REF!</definedName>
    <definedName name="__123Graph_CREER" hidden="1">[4]ER!#REF!</definedName>
    <definedName name="__123Graph_D" hidden="1">[7]SEI!#REF!</definedName>
    <definedName name="__123Graph_DDAILYEXR" hidden="1">'[2]DAILY from archive'!#REF!</definedName>
    <definedName name="__123Graph_DDAILYRATE" hidden="1">'[2]DAILY from archive'!#REF!</definedName>
    <definedName name="__123Graph_E" hidden="1">[7]SEI!#REF!</definedName>
    <definedName name="__123Graph_EDAILYEXR" hidden="1">'[2]DAILY from archive'!#REF!</definedName>
    <definedName name="__123Graph_F" hidden="1">[7]SEI!#REF!</definedName>
    <definedName name="__123Graph_FDAILYEXR" hidden="1">'[2]DAILY from archive'!$AA$18:$AA$332</definedName>
    <definedName name="__123Graph_X" hidden="1">'[8]SUMMARY TABLE'!$C$5:$S$5</definedName>
    <definedName name="__123Graph_XCUMCHANGE" hidden="1">'[2]DAILY from archive'!#REF!</definedName>
    <definedName name="__123Graph_XDAILYEXR" hidden="1">'[2]DAILY from archive'!$D$177:$D$332</definedName>
    <definedName name="__123Graph_XDAILYRATE" hidden="1">'[2]DAILY from archive'!$D$177:$D$332</definedName>
    <definedName name="__123Graph_XIBRD_LEND" hidden="1">[4]WB!$Q$9:$AK$9</definedName>
    <definedName name="_1Macros_Import_.qbop">[9]!'[Macros Import].qbop'</definedName>
    <definedName name="_2__123Graph_ACPI_ER_LOG" hidden="1">[4]ER!#REF!</definedName>
    <definedName name="_3__123Graph_AIBA_IBRD" hidden="1">[4]WB!$Q$62:$AK$62</definedName>
    <definedName name="_4__123Graph_AWB_ADJ_PRJ" hidden="1">[4]WB!$Q$255:$AK$255</definedName>
    <definedName name="_5__123Graph_BCPI_ER_LOG" hidden="1">[4]ER!#REF!</definedName>
    <definedName name="_6__123Graph_BIBA_IBRD" hidden="1">[4]WB!#REF!</definedName>
    <definedName name="_7__123Graph_BWB_ADJ_PRJ" hidden="1">[4]WB!$Q$257:$AK$257</definedName>
    <definedName name="_COL1">[10]SimInp1:ModDef!$A$1:$V$130</definedName>
    <definedName name="_END94">'[11]End-94'!$D$102:$AS$189</definedName>
    <definedName name="_Fill" hidden="1">#REF!</definedName>
    <definedName name="_Filler" hidden="1">[12]A!$A$43:$A$598</definedName>
    <definedName name="_Key2" hidden="1">[13]Contents!#REF!</definedName>
    <definedName name="_MCV1">[14]Main!$E$64:$AH$64</definedName>
    <definedName name="_Order1" hidden="1">0</definedName>
    <definedName name="_Order2" hidden="1">0</definedName>
    <definedName name="_Parse_Out" hidden="1">#REF!</definedName>
    <definedName name="_Regression_Out" hidden="1">#REF!</definedName>
    <definedName name="_Regression_X" hidden="1">#REF!</definedName>
    <definedName name="_Regression_Y" hidden="1">#REF!</definedName>
    <definedName name="_SUM2">[11]BoP!$G$174:$AR$216</definedName>
    <definedName name="_tab06">#REF!</definedName>
    <definedName name="_tab07">#REF!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7">#REF!</definedName>
    <definedName name="_tab18">#REF!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5">#REF!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4">#REF!</definedName>
    <definedName name="_tab5">#REF!</definedName>
    <definedName name="_tab6">#REF!</definedName>
    <definedName name="_tab7">#REF!</definedName>
    <definedName name="_tab8">#REF!</definedName>
    <definedName name="_tab9">[15]Assumptions!#REF!</definedName>
    <definedName name="_TB1">[16]SummaryCG!$A$4:$CL$77</definedName>
    <definedName name="_TB2">[16]CGRev!$A$4:$CL$43</definedName>
    <definedName name="_TB3">[16]CGExp!$A$4:$CL$86</definedName>
    <definedName name="_TB4">[16]CGExternal!$B$4:$CL$55</definedName>
    <definedName name="_TB5">[16]CGAuthMeth!$B$4:$CL$55</definedName>
    <definedName name="_TB6">[16]CGAuthMeth!$B$64:$CL$131</definedName>
    <definedName name="_TB7">[16]CGFin_Monthly!$B$4:$AC$73</definedName>
    <definedName name="_TB8">[16]CGFin_Monthly!$B$174:$AC$234</definedName>
    <definedName name="_WB1">[11]WB!$D$13:$AF$264</definedName>
    <definedName name="_WB2">[11]WB!$AG$13:$AQ$264</definedName>
    <definedName name="a">[17]Debt!$T$2</definedName>
    <definedName name="ACTIVATE">#REF!</definedName>
    <definedName name="AID">#REF!</definedName>
    <definedName name="AlPr_TB_1">#REF!</definedName>
    <definedName name="AlPr_TB_1b">#REF!</definedName>
    <definedName name="ALTBCA">[14]QQ!$E$11:$AH$11</definedName>
    <definedName name="ALTNGDP_R">[14]Q4!$E$53:$AH$53</definedName>
    <definedName name="ALTPCPI">[14]Q6!$E$27:$AH$27</definedName>
    <definedName name="ams" localSheetId="5" hidden="1">{"Main Economic Indicators",#N/A,FALSE,"C"}</definedName>
    <definedName name="ams" hidden="1">{"Main Economic Indicators",#N/A,FALSE,"C"}</definedName>
    <definedName name="amstwo" localSheetId="5" hidden="1">{"Main Economic Indicators",#N/A,FALSE,"C"}</definedName>
    <definedName name="amstwo" hidden="1">{"Main Economic Indicators",#N/A,FALSE,"C"}</definedName>
    <definedName name="anscount" hidden="1">1</definedName>
    <definedName name="APr_1">#REF!</definedName>
    <definedName name="APr_1b">#REF!</definedName>
    <definedName name="APr_2">#REF!</definedName>
    <definedName name="Apr_2b">#REF!</definedName>
    <definedName name="Apr_Diffb">#REF!</definedName>
    <definedName name="Assistance">#REF!</definedName>
    <definedName name="assu">#REF!</definedName>
    <definedName name="ASSUMPN2">#REF!</definedName>
    <definedName name="ATS">#REF!</definedName>
    <definedName name="Balance_of_payments">#REF!</definedName>
    <definedName name="basktind">[18]Bask_fd!$BR$9:$CE$51</definedName>
    <definedName name="basktinf">[18]Bask_fd!#REF!</definedName>
    <definedName name="basktinf12\">[18]Bask_fd!#REF!</definedName>
    <definedName name="BCA">[14]QQ!$E$9:$AH$9</definedName>
    <definedName name="BCA_GDP">[14]QQ!$E$10:$AH$10</definedName>
    <definedName name="BCA_NGDP">#REF!</definedName>
    <definedName name="BE">[14]Q6!$E$137:$AH$137</definedName>
    <definedName name="BEA">[14]QQ!$E$140:$AH$140</definedName>
    <definedName name="BEC">#REF!</definedName>
    <definedName name="BED">#REF!</definedName>
    <definedName name="BED_6">#REF!</definedName>
    <definedName name="BEO">[14]Q6!$E$142:$AH$142</definedName>
    <definedName name="BER">[14]QQ!$E$141:$AH$141</definedName>
    <definedName name="BESD">[14]Q7!$E$42:$AH$42</definedName>
    <definedName name="BF">[14]QQ!$E$55:$AH$55</definedName>
    <definedName name="BFD">[14]QQ!$E$58:$AH$58</definedName>
    <definedName name="BFDA">[14]Q6!$E$60:$AH$60</definedName>
    <definedName name="BFDI">[14]Q6!$E$63:$AH$63</definedName>
    <definedName name="BFDIL">[14]QQ!$E$65:$AH$65</definedName>
    <definedName name="BFL_D">[14]DA!$E$49:$AH$49</definedName>
    <definedName name="BFO">[14]QQ!$E$90:$AH$90</definedName>
    <definedName name="BFOA">[14]Q6!$E$98:$AH$98</definedName>
    <definedName name="BFOAG">[14]QQ!$E$100:$AH$100</definedName>
    <definedName name="BFOAP">[14]Q6!$E$101:$AH$101</definedName>
    <definedName name="BFOG">[14]Q6!$E$93:$AH$93</definedName>
    <definedName name="BFOL">[14]QQ!$E$104:$AH$104</definedName>
    <definedName name="BFOL_B">[14]QQ!$E$118:$AH$118</definedName>
    <definedName name="BFOL_G">[14]QQ!$E$113:$AH$113</definedName>
    <definedName name="BFOL_L">#REF!</definedName>
    <definedName name="BFOL_O">[14]Q6!$E$120:$AH$120</definedName>
    <definedName name="BFOL_S">#REF!</definedName>
    <definedName name="BFOLB">#REF!</definedName>
    <definedName name="BFOLG">[14]Q6!$E$107:$AH$107</definedName>
    <definedName name="BFOLG_L">#REF!</definedName>
    <definedName name="BFOLP">[14]Q6!$E$109:$AH$109</definedName>
    <definedName name="BFOP">[14]Q6!$E$95:$AH$95</definedName>
    <definedName name="BFP">[14]QQ!$E$68:$AH$68</definedName>
    <definedName name="BFPA">[14]Q6!$E$75:$AH$75</definedName>
    <definedName name="BFPAG">[14]QQ!$E$77:$AH$77</definedName>
    <definedName name="BFPG">[14]Q6!$E$72:$AH$72</definedName>
    <definedName name="BFPL">[14]Q6!$E$78:$AH$78</definedName>
    <definedName name="BFPLBN">#REF!</definedName>
    <definedName name="BFPLD">[14]QQ!$E$83:$AH$83</definedName>
    <definedName name="BFPLD_G">#REF!</definedName>
    <definedName name="BFPLDG">[14]Q6!$E$88:$AH$88</definedName>
    <definedName name="BFPLDP">[14]Q6!$E$86:$AH$86</definedName>
    <definedName name="BFPLE">[14]Q6!$E$81:$AH$81</definedName>
    <definedName name="BFPLE_G">#REF!</definedName>
    <definedName name="BFPLMM">#REF!</definedName>
    <definedName name="BFPP">[14]Q6!$E$70:$AH$70</definedName>
    <definedName name="BFRA">[14]QQ!$E$123:$AH$123</definedName>
    <definedName name="BFUND">[14]Q6!$E$115:$AH$115</definedName>
    <definedName name="BGS">[14]Q6!$E$13:$AH$13</definedName>
    <definedName name="BI">[14]Q6!$E$32:$AH$32</definedName>
    <definedName name="BIC">[14]Q6!$E$35:$AH$35</definedName>
    <definedName name="BID">[14]Q6!$E$38:$AH$38</definedName>
    <definedName name="BIL">[19]Work!$B$26:$AG$97</definedName>
    <definedName name="BIP">#REF!</definedName>
    <definedName name="BK">[14]Q6!$E$48:$AH$48</definedName>
    <definedName name="BKF">[14]QQ!$E$51:$AH$51</definedName>
    <definedName name="BKF_6">[14]Q6!$E$139:$AH$139</definedName>
    <definedName name="BKFA">#REF!</definedName>
    <definedName name="BKO">[14]Q6!$E$52:$AH$52</definedName>
    <definedName name="BM">[14]Q6!$E$24:$AH$24</definedName>
    <definedName name="BMG">[14]Q6!$E$27:$AH$27</definedName>
    <definedName name="BMII">[14]QQ!$E$40:$AH$40</definedName>
    <definedName name="BMII_7">[14]Q7!$E$40:$AH$40</definedName>
    <definedName name="BMS">[14]Q6!$E$29:$AH$29</definedName>
    <definedName name="BOP">[14]Q6!$E$130:$AH$130</definedName>
    <definedName name="BOP_GDP">[14]Q6!$E$131:$AH$131</definedName>
    <definedName name="BRASS">[14]QQ!$E$150:$AH$150</definedName>
    <definedName name="BRASS_6">[14]Q6!$E$126:$AH$126</definedName>
    <definedName name="BRO">#REF!</definedName>
    <definedName name="BTR">[14]Q6!$E$42:$AH$42</definedName>
    <definedName name="BTRG">[14]Q6!$E$44:$AH$44</definedName>
    <definedName name="BTRP">[14]Q6!$E$45:$AH$45</definedName>
    <definedName name="budfin">#REF!</definedName>
    <definedName name="budget_financing">#REF!</definedName>
    <definedName name="BX">[14]Q6!$E$16:$AH$16</definedName>
    <definedName name="BXG">[14]Q6!$E$19:$AH$19</definedName>
    <definedName name="BXS">[14]Q6!$E$21:$AH$21</definedName>
    <definedName name="CAD">#REF!</definedName>
    <definedName name="CalcMCV_4">[14]Q4!$E$58:$AH$58</definedName>
    <definedName name="categories">#REF!</definedName>
    <definedName name="CCODE">#REF!</definedName>
    <definedName name="Ceiling_on_net_domestic_credit_to_the_government">#REF!</definedName>
    <definedName name="CHANGESWRITE">#REF!</definedName>
    <definedName name="CHART_4">[19]RED98DATA!$B$62:$CG$74</definedName>
    <definedName name="CHART1_3">[19]RED98DATA!$B$2:$BY$78</definedName>
    <definedName name="CHART10_11">[19]RED98DATA!$A$160:$CJ$249</definedName>
    <definedName name="CHART11">[19]RED98DATA!$A$253:$U$258</definedName>
    <definedName name="CHART14">[19]RED98DATA!$A$178:$F$197</definedName>
    <definedName name="CHART5_6">[19]RED98DATA!$A$79:$J$129</definedName>
    <definedName name="CHART7_8">[19]RED98DATA!$A$130:$BA$158</definedName>
    <definedName name="CHART9">[19]RED98DATA!$A$159:$AM$185</definedName>
    <definedName name="CHF">#REF!</definedName>
    <definedName name="CHK1.1">[14]Q1!$E$61:$AH$61</definedName>
    <definedName name="CHK2.1">[14]Main!$E$67:$AH$67</definedName>
    <definedName name="CHK2.2">[14]Main!$E$70:$AH$70</definedName>
    <definedName name="CHK2.3">[14]Main!$E$75:$AH$75</definedName>
    <definedName name="CHK3.1">[14]Q3!$E$61:$AH$61</definedName>
    <definedName name="CHK5.1">[14]Q5!$E$107:$AH$107</definedName>
    <definedName name="CNY">#REF!</definedName>
    <definedName name="cont">#REF!</definedName>
    <definedName name="CONTENTS">#REF!</definedName>
    <definedName name="Copyfrom">#REF!</definedName>
    <definedName name="COUNTER">#REF!</definedName>
    <definedName name="CPF">[11]CPFs!$F$13:$AF$84</definedName>
    <definedName name="cpi">[19]Work!$ER$4:$FK$97</definedName>
    <definedName name="cpi_cmp">#REF!</definedName>
    <definedName name="cpi_nsa">[19]Work!$FM$5:$GF$97</definedName>
    <definedName name="Current_account">#REF!</definedName>
    <definedName name="CurrVintage">'[20]A Current Data'!$D$60</definedName>
    <definedName name="D">[14]DA!$E$9:$AH$9</definedName>
    <definedName name="D_ALTBCA_GDP">[21]DA!$E$78:$AH$78</definedName>
    <definedName name="D_ALTNGDP_R">[21]DA!$E$26:$AH$26</definedName>
    <definedName name="D_ALTNGDP_RG">[21]DA!$E$27:$AH$27</definedName>
    <definedName name="D_ALTPCPI">[21]DA!$E$50:$AH$50</definedName>
    <definedName name="D_ALTPCPIG">[21]DA!$E$51:$AH$51</definedName>
    <definedName name="D_B">[14]DA!$E$22:$AH$22</definedName>
    <definedName name="D_BCA_GDP">[21]DA!$E$77:$AH$77</definedName>
    <definedName name="D_BFD">[21]DA!$E$85:$AH$85</definedName>
    <definedName name="D_BFL">[21]DA!$E$120:$AH$120</definedName>
    <definedName name="D_BFL_D">#REF!</definedName>
    <definedName name="D_BFL_S">[21]DA!$E$121:$AH$121</definedName>
    <definedName name="D_BFLG">[21]DA!$E$122:$AH$122</definedName>
    <definedName name="D_BFOP">[21]DA!$E$87:$AH$87</definedName>
    <definedName name="D_BFPP">[21]DA!$E$86:$AH$86</definedName>
    <definedName name="D_BFRA1">[21]DA!$E$93:$AH$93</definedName>
    <definedName name="D_BFX">[21]DA!$E$91:$AH$91</definedName>
    <definedName name="D_BFXG">[21]DA!$E$89:$AH$89</definedName>
    <definedName name="D_BFXP">[21]DA!$E$84:$AH$84</definedName>
    <definedName name="D_BRASS">[21]DA!$E$118:$AH$118</definedName>
    <definedName name="D_CalcNGS">[21]DA!$E$46:$AH$46</definedName>
    <definedName name="D_CalcNMG_R">[21]DA!$E$73:$AH$73</definedName>
    <definedName name="D_CalcNXG_R">[21]DA!$E$70:$AH$70</definedName>
    <definedName name="D_D">[21]DA!$E$117:$AH$117</definedName>
    <definedName name="D_D_B">[21]DA!$E$114:$AH$114</definedName>
    <definedName name="D_D_Bdiff">[21]DA!$E$105:$AH$105</definedName>
    <definedName name="D_D_Bdiff1">[21]DA!$E$106:$AH$106</definedName>
    <definedName name="D_D_G">[21]DA!$E$115:$AH$115</definedName>
    <definedName name="D_D_Gdiff">[21]DA!$E$102:$AH$102</definedName>
    <definedName name="D_D_Gdiff1">[21]DA!$E$103:$AH$103</definedName>
    <definedName name="D_D_S">[21]DA!$E$116:$AH$116</definedName>
    <definedName name="D_D_Sdiff">#REF!</definedName>
    <definedName name="D_D_Sdiff1">#REF!</definedName>
    <definedName name="D_DA">[21]DA!$E$119:$AH$119</definedName>
    <definedName name="D_DAdiff">[21]DA!$E$111:$AH$111</definedName>
    <definedName name="D_DAdiff1">[21]DA!$E$112:$AH$112</definedName>
    <definedName name="D_Ddiff">[21]DA!$E$99:$AH$99</definedName>
    <definedName name="D_Ddiff1">[21]DA!$E$100:$AH$100</definedName>
    <definedName name="D_DSdiff">[21]DA!$E$108:$AH$108</definedName>
    <definedName name="D_DSdiff1">[21]DA!$E$109:$AH$109</definedName>
    <definedName name="D_EDNA">[21]DA!$E$17:$AH$17</definedName>
    <definedName name="D_ENDA">[21]DA!$E$16:$AH$16</definedName>
    <definedName name="D_G">[14]DA!$E$21:$AH$21</definedName>
    <definedName name="D_GCB">[21]DA!$E$62:$AH$62</definedName>
    <definedName name="D_GGB">[21]DA!$E$63:$AH$63</definedName>
    <definedName name="D_Ind">[11]DSA!$G$7:$AU$96</definedName>
    <definedName name="D_L">[14]Q7!$E$13:$AH$13</definedName>
    <definedName name="D_MCV">[21]DA!$E$10:$AH$10</definedName>
    <definedName name="D_MCV_B">[21]DA!$E$12:$AH$12</definedName>
    <definedName name="D_MCV_D">[21]DA!$E$13:$AH$13</definedName>
    <definedName name="D_MCV_N">[21]DA!$E$9:$AH$9</definedName>
    <definedName name="D_MCV_T">[21]DA!$E$11:$AH$11</definedName>
    <definedName name="D_NGDP">[21]DA!$E$35:$AH$35</definedName>
    <definedName name="D_NGDP_D">[21]DA!$E$57:$AH$57</definedName>
    <definedName name="D_NGDP_DAQ">[21]DA!$E$59:$AH$59</definedName>
    <definedName name="D_NGDP_DQ">#REF!</definedName>
    <definedName name="D_NGDP_RG">[21]DA!$E$28:$AH$28</definedName>
    <definedName name="D_NGDP_RGAQ">[21]DA!$E$30:$AH$30</definedName>
    <definedName name="D_NGDP_RGQ">[21]DA!$E$29:$AH$29</definedName>
    <definedName name="D_NGDPD">[21]DA!$E$36:$AH$36</definedName>
    <definedName name="D_NGDPDPC">[21]DA!$E$39:$AH$39</definedName>
    <definedName name="D_NGS">[21]DA!$E$44:$AH$44</definedName>
    <definedName name="D_NMG_R">[21]DA!$E$72:$AH$72</definedName>
    <definedName name="D_NSDGDP">[21]DA!$E$42:$AH$42</definedName>
    <definedName name="D_NSDGDP_R">[21]DA!$E$32:$AH$32</definedName>
    <definedName name="D_NTDD_RG">[21]DA!$E$21:$AH$21</definedName>
    <definedName name="D_NTDD_RGAQ">[21]DA!$E$23:$AH$23</definedName>
    <definedName name="D_NTDD_RGQ">[21]DA!$E$22:$AH$22</definedName>
    <definedName name="D_NXG_R">[21]DA!$E$69:$AH$69</definedName>
    <definedName name="D_O">[14]Q7!$E$23:$AH$23</definedName>
    <definedName name="D_OTB">[21]DA!$E$67:$AH$67</definedName>
    <definedName name="D_PCPI">#REF!</definedName>
    <definedName name="D_PCPIAQ">#REF!</definedName>
    <definedName name="D_PCPIG">[21]DA!$E$52:$AH$52</definedName>
    <definedName name="D_PCPIGAQ">[21]DA!$E$54:$AH$54</definedName>
    <definedName name="D_PCPIGQ">[21]DA!$E$53:$AH$53</definedName>
    <definedName name="D_PCPIQ">#REF!</definedName>
    <definedName name="D_PPPPC">[21]DA!$E$40:$AH$40</definedName>
    <definedName name="D_PPPWGT">[21]DA!$E$37:$AH$37</definedName>
    <definedName name="D_S">[14]Q7!$E$16:$AH$16</definedName>
    <definedName name="D_SRM">[14]Q7!$E$34:$AH$34</definedName>
    <definedName name="D_SY">#REF!</definedName>
    <definedName name="D_WPCP33_D">[21]DA!$E$66:$AH$66</definedName>
    <definedName name="DA">[14]DA!$E$33:$AH$33</definedName>
    <definedName name="date">#REF!</definedName>
    <definedName name="DATES">[19]RED98DATA!#REF!</definedName>
    <definedName name="DATES_Q">#REF!</definedName>
    <definedName name="datesreer">#REF!</definedName>
    <definedName name="datesweo">#REF!</definedName>
    <definedName name="datesweo1">#REF!</definedName>
    <definedName name="datesweo2">#REF!</definedName>
    <definedName name="DB">[14]Q7!$E$28:$AH$28</definedName>
    <definedName name="DG">[14]Q7!$E$27:$AH$27</definedName>
    <definedName name="DG_S">[14]Q7!$E$18:$AH$18</definedName>
    <definedName name="Dhjetor_Ar_TOT_Lek">'[22]2003'!#REF!</definedName>
    <definedName name="Dhjetor_Ar_TOT_Valute">'[22]2003'!#REF!</definedName>
    <definedName name="Discount_NC">'[23]Triangle private'!$C$17</definedName>
    <definedName name="DiscountRate">#REF!</definedName>
    <definedName name="DKK">#REF!</definedName>
    <definedName name="DM">#REF!</definedName>
    <definedName name="DO">[14]Q7!$E$29:$AH$29</definedName>
    <definedName name="doc">[19]DOC!$A$1:$L$43</definedName>
    <definedName name="DOCFILE">#REF!</definedName>
    <definedName name="DS">[14]DA!$E$38:$AH$38</definedName>
    <definedName name="DSA_Assumptions">[11]DSA!$G$666:$AJ$698</definedName>
    <definedName name="DSDSI">[14]Q7!$E$42:$AH$42</definedName>
    <definedName name="DSDSP">[14]Q7!$E$52:$AH$52</definedName>
    <definedName name="DSI">[14]Q7!$E$46:$AH$46</definedName>
    <definedName name="DSP">[14]Q7!$E$56:$AH$56</definedName>
    <definedName name="DSPG">[14]Q7!$E$58:$AH$58</definedName>
    <definedName name="DTS">#REF!</definedName>
    <definedName name="EBRD">[11]EBRD!$D$14:$AM$120</definedName>
    <definedName name="ECU">#REF!</definedName>
    <definedName name="EDNA">[14]QQ!$E$151:$AH$151</definedName>
    <definedName name="EdssBatchRange">#REF!</definedName>
    <definedName name="EDSSDESCRIPTOR">#REF!</definedName>
    <definedName name="EDSSFILE">#REF!</definedName>
    <definedName name="EDSSNAME">#REF!</definedName>
    <definedName name="EDSSTABLES">#REF!</definedName>
    <definedName name="EDSSTIME">#REF!</definedName>
    <definedName name="EISCODE">#REF!</definedName>
    <definedName name="empty">[14]Q5!$DZ$1</definedName>
    <definedName name="ENDA">[14]QQ!$E$147:$AH$147</definedName>
    <definedName name="endrit" localSheetId="5" hidden="1">{"Main Economic Indicators",#N/A,FALSE,"C"}</definedName>
    <definedName name="endrit" hidden="1">{"Main Economic Indicators",#N/A,FALSE,"C"}</definedName>
    <definedName name="ergferger" localSheetId="5" hidden="1">{"Main Economic Indicators",#N/A,FALSE,"C"}</definedName>
    <definedName name="ergferger" hidden="1">{"Main Economic Indicators",#N/A,FALSE,"C"}</definedName>
    <definedName name="ESP">#REF!</definedName>
    <definedName name="Excel_BuiltIn_Print_Area">#REF!</definedName>
    <definedName name="ExitWRS">[14]Main!$AB$25</definedName>
    <definedName name="EXTERNAL">#REF!</definedName>
    <definedName name="F">#REF!</definedName>
    <definedName name="FIM">#REF!</definedName>
    <definedName name="FINAN">#REF!</definedName>
    <definedName name="FINANC">#REF!</definedName>
    <definedName name="Fisc">[11]BoP!$G$365:$AK$434</definedName>
    <definedName name="FLRES">#REF!</definedName>
    <definedName name="FLRESC">#REF!</definedName>
    <definedName name="FMB">[14]Q4!$E$51:$AH$51</definedName>
    <definedName name="Foreign_liabilities">#REF!</definedName>
    <definedName name="FRF">#REF!</definedName>
    <definedName name="GapDifSum">#REF!</definedName>
    <definedName name="GapRead">#REF!</definedName>
    <definedName name="GapWrite">#REF!</definedName>
    <definedName name="GBP">#REF!</definedName>
    <definedName name="GCB">[14]Q4!$E$18:$AH$18</definedName>
    <definedName name="GCB_NGDP">[14]Q7!$E$19:$AH$19</definedName>
    <definedName name="GCD">[14]Q4!$E$21:$AH$21</definedName>
    <definedName name="GCEI">[14]Q4!$E$16:$AH$16</definedName>
    <definedName name="GCENL">[14]Q4!$E$13:$AH$13</definedName>
    <definedName name="GCND">[14]Q4!$E$24:$AH$24</definedName>
    <definedName name="GCND_NGDP">[14]Q4!$E$25:$AH$25</definedName>
    <definedName name="GCRG">[14]Q4!$E$10:$AH$10</definedName>
    <definedName name="GEORED98.XLS">[19]RED98DATA!$B$2:$BW$78</definedName>
    <definedName name="GGB">[14]Q4!$E$40:$AH$40</definedName>
    <definedName name="GGB_NGDP">[14]Q7!$E$41:$AH$41</definedName>
    <definedName name="GGD">[14]Q4!$E$43:$AH$43</definedName>
    <definedName name="GGED">[14]Q4!$E$35:$AH$35</definedName>
    <definedName name="GGEI">[14]Q4!$E$38:$AH$38</definedName>
    <definedName name="GGENL">[14]Q4!$E$32:$AH$32</definedName>
    <definedName name="GGND">[14]Q4!$E$46:$AH$46</definedName>
    <definedName name="GGRG">[14]Q4!$E$29:$AH$29</definedName>
    <definedName name="GOVERNMENT">#REF!</definedName>
    <definedName name="Grac_IDA">#REF!</definedName>
    <definedName name="Grace_IDA">#REF!</definedName>
    <definedName name="Grace_NC">'[23]Triangle private'!$C$14</definedName>
    <definedName name="Gross_reserves">#REF!</definedName>
    <definedName name="Gusht_Ar_TOT_Lek">'[22]2003'!#REF!</definedName>
    <definedName name="Gusht_Ar_TOT_Valute">'[22]2003'!#REF!</definedName>
    <definedName name="HERE">#REF!</definedName>
    <definedName name="IM">[11]BoP!$G$259:$AR$307</definedName>
    <definedName name="IMF">[11]IMF!$C$5:$AP$55</definedName>
    <definedName name="In_millions_of_lei">#REF!</definedName>
    <definedName name="In_millions_of_U.S._dollars">#REF!</definedName>
    <definedName name="INDIC">#REF!</definedName>
    <definedName name="Indicators">#REF!</definedName>
    <definedName name="INTEREST">[24]Aid:Services!$A$39:$AJ$46</definedName>
    <definedName name="Interest_NC">'[23]Triangle private'!$C$16</definedName>
    <definedName name="InterestRate">#REF!</definedName>
    <definedName name="ISD">#REF!</definedName>
    <definedName name="ITL">#REF!</definedName>
    <definedName name="Janar_Ar_TOT_Lek">'[22]2003'!#REF!</definedName>
    <definedName name="Janar_Ar_TOT_Valute">'[22]2003'!#REF!</definedName>
    <definedName name="JPY">#REF!</definedName>
    <definedName name="KA">#REF!</definedName>
    <definedName name="KEND">#REF!</definedName>
    <definedName name="KMENU">#REF!</definedName>
    <definedName name="Korrik_Ar_TOT_Lek">'[22]2003'!#REF!</definedName>
    <definedName name="Korrik_Ar_TOT_Valute">'[22]2003'!#REF!</definedName>
    <definedName name="KWD">#REF!</definedName>
    <definedName name="latest1998">#REF!</definedName>
    <definedName name="LCM">[14]Q3!$E$46:$AH$46</definedName>
    <definedName name="LE">[14]Q3!$E$13:$AH$13</definedName>
    <definedName name="LEM">[14]Q3!$E$52:$AH$52</definedName>
    <definedName name="LHEM">[14]Q3!$E$34:$AH$34</definedName>
    <definedName name="LHM">[14]Q3!$E$55:$AH$55</definedName>
    <definedName name="LIPM">[14]Q3!$E$43:$AH$43</definedName>
    <definedName name="liquidity_reserve">#REF!</definedName>
    <definedName name="LLF">[14]Q3!$E$10:$AH$10</definedName>
    <definedName name="LP">[14]Q6!$E$19:$AH$19</definedName>
    <definedName name="LULCM">[14]Q3!$E$37:$AH$37</definedName>
    <definedName name="LUR">[14]Q3!$E$16:$AH$16</definedName>
    <definedName name="Lyon">[25]C!$O$1</definedName>
    <definedName name="MACRO">#REF!</definedName>
    <definedName name="MACROS">#REF!</definedName>
    <definedName name="Maj_Ar_TOT_Lek">'[22]2003'!#REF!</definedName>
    <definedName name="Maj_Ar_TOT_Valute">'[22]2003'!#REF!</definedName>
    <definedName name="Mars_Ar_TOT_Lek">#REF!</definedName>
    <definedName name="Mars_Ar_TOT_Valute">#REF!</definedName>
    <definedName name="Maturity_NC">'[23]Triangle private'!$C$15</definedName>
    <definedName name="MCV">[14]Main!$E$63:$AH$63</definedName>
    <definedName name="MCV_B">[14]QQ!$E$157:$AH$157</definedName>
    <definedName name="MCV_B1">[14]Q6!$E$158:$AH$158</definedName>
    <definedName name="MCV_D">[14]DA!$E$62:$AH$62</definedName>
    <definedName name="MCV_D1">[14]DA!$E$63:$AH$63</definedName>
    <definedName name="MCV_N">[14]Q4!$E$58:$AH$58</definedName>
    <definedName name="MCV_N1">[14]Q1!$E$59:$AH$59</definedName>
    <definedName name="MCV_T">[14]Micro!$E$103:$AH$103</definedName>
    <definedName name="MCV_T1">[14]Q5!$E$104:$AH$104</definedName>
    <definedName name="MIDDLE">#REF!</definedName>
    <definedName name="MNT_1_TB">#REF!</definedName>
    <definedName name="MNT_2_TB">#REF!</definedName>
    <definedName name="MNT_3_TB">#REF!</definedName>
    <definedName name="mod1.03">[10]ModDef!#REF!</definedName>
    <definedName name="Moldova__Balance_of_Payments__1994_98">#REF!</definedName>
    <definedName name="Monetary_Program_Parameters">#REF!</definedName>
    <definedName name="moneyprogram">#REF!</definedName>
    <definedName name="monprogparameters">#REF!</definedName>
    <definedName name="monsurvey">#REF!</definedName>
    <definedName name="MOutQ">#REF!</definedName>
    <definedName name="MS_BCA_GDP">[14]Q3!$E$27:$AH$27</definedName>
    <definedName name="MS_BMG">[14]Q3!$E$29:$AH$29</definedName>
    <definedName name="MS_BXG">[14]Q3!$E$28:$AH$28</definedName>
    <definedName name="MS_GCB_NGDP">[14]Q3!$E$19:$AH$19</definedName>
    <definedName name="MS_GGB_NGDP">[14]Q3!$E$20:$AH$20</definedName>
    <definedName name="MS_LUR">[14]Q3!$E$15:$AH$15</definedName>
    <definedName name="MS_NGDP">[14]Q3!$E$12:$AH$12</definedName>
    <definedName name="MS_NGDP_RG">[14]Q3!$E$9:$AH$9</definedName>
    <definedName name="MS_PCPIG">[14]Q3!$E$16:$AH$16</definedName>
    <definedName name="MS_TMG_RPCH">[14]Q3!$E$24:$AH$24</definedName>
    <definedName name="MS_TXG_RPCH">[14]Q3!$E$23:$AH$23</definedName>
    <definedName name="mt_moneyprog">#REF!</definedName>
    <definedName name="MTPROJ">#REF!</definedName>
    <definedName name="namehp">[26]SA_HP!#REF!</definedName>
    <definedName name="NAMES">#REF!</definedName>
    <definedName name="NAMES_Q">#REF!</definedName>
    <definedName name="namesreer">#REF!</definedName>
    <definedName name="namesweo">#REF!</definedName>
    <definedName name="NC_R">[14]Q1!$E$8:$AH$8</definedName>
    <definedName name="NCG">[14]Main!$E$8:$AH$8</definedName>
    <definedName name="NCG_R">[14]Q4!$E$11:$AH$11</definedName>
    <definedName name="NCP">[14]Main!$E$11:$AH$11</definedName>
    <definedName name="NCP_R">[14]Q4!$E$14:$AH$14</definedName>
    <definedName name="Nentor_Ar_TOT_Lek">'[22]2003'!#REF!</definedName>
    <definedName name="Nentor_Ar_TOT_Valute">'[22]2003'!#REF!</definedName>
    <definedName name="newname" hidden="1">[11]ER!#REF!</definedName>
    <definedName name="newname2" localSheetId="5" hidden="1">{#N/A,#N/A,FALSE,"I";#N/A,#N/A,FALSE,"J";#N/A,#N/A,FALSE,"K";#N/A,#N/A,FALSE,"L";#N/A,#N/A,FALSE,"M";#N/A,#N/A,FALSE,"N";#N/A,#N/A,FALSE,"O"}</definedName>
    <definedName name="newname2" hidden="1">{#N/A,#N/A,FALSE,"I";#N/A,#N/A,FALSE,"J";#N/A,#N/A,FALSE,"K";#N/A,#N/A,FALSE,"L";#N/A,#N/A,FALSE,"M";#N/A,#N/A,FALSE,"N";#N/A,#N/A,FALSE,"O"}</definedName>
    <definedName name="newname3" localSheetId="5" hidden="1">{"ca",#N/A,FALSE,"Detailed BOP";"ka",#N/A,FALSE,"Detailed BOP";"btl",#N/A,FALSE,"Detailed BOP";#N/A,#N/A,FALSE,"Debt  Stock TBL";"imfprint",#N/A,FALSE,"IMF";"nirprintview",#N/A,FALSE,"NIR";"tradeprint",#N/A,FALSE,"Trade";"imfdebtservice",#N/A,FALSE,"IMF"}</definedName>
    <definedName name="newname3" hidden="1">{"ca",#N/A,FALSE,"Detailed BOP";"ka",#N/A,FALSE,"Detailed BOP";"btl",#N/A,FALSE,"Detailed BOP";#N/A,#N/A,FALSE,"Debt  Stock TBL";"imfprint",#N/A,FALSE,"IMF";"nirprintview",#N/A,FALSE,"NIR";"tradeprint",#N/A,FALSE,"Trade";"imfdebtservice",#N/A,FALSE,"IMF"}</definedName>
    <definedName name="newname4" localSheetId="5" hidden="1">{"WEO",#N/A,FALSE,"T"}</definedName>
    <definedName name="newname4" hidden="1">{"WEO",#N/A,FALSE,"T"}</definedName>
    <definedName name="newname5" localSheetId="5" hidden="1">{TRUE,TRUE,-0.5,-14.75,603,387,FALSE,TRUE,TRUE,TRUE,0,1,2,1,2,1,1,4,TRUE,TRUE,3,TRUE,1,TRUE,75,"Swvu.Print.","ACwvu.Print.",#N/A,FALSE,FALSE,1,0.75,0.6,0.5,1,"","",TRUE,FALSE,TRUE,FALSE,1,#N/A,1,1,#DIV/0!,FALSE,"Rwvu.Print.",#N/A,FALSE,FALSE,FALSE,1,65532,300,FALSE,FALSE,TRUE,TRUE,TRUE}</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#REF!</definedName>
    <definedName name="NFB_R">[14]Q1!$E$29:$AH$29</definedName>
    <definedName name="NFB_R_GDP">[14]Q1!$E$30:$AH$30</definedName>
    <definedName name="NFI">[14]Main!$E$20:$AH$20</definedName>
    <definedName name="NFI_R">[14]Q4!$E$23:$AH$23</definedName>
    <definedName name="NFIG">[14]Main!$E$23:$AH$23</definedName>
    <definedName name="NFIP">[14]Main!$E$26:$AH$26</definedName>
    <definedName name="NFP_VE">[10]Model!#REF!</definedName>
    <definedName name="NFP_VE_1">[10]Model!#REF!</definedName>
    <definedName name="NGDP">[14]Main!$E$47:$AH$47</definedName>
    <definedName name="NGDP_D">[14]Q3!$E$22:$AH$22</definedName>
    <definedName name="NGDP_D.ARQ">[14]Q2!$E$21:$CB$21</definedName>
    <definedName name="NGDP_D.Q">[14]Q2!$E$20:$CB$20</definedName>
    <definedName name="NGDP_D.YOY">[14]Q2!$E$22:$CB$22</definedName>
    <definedName name="NGDP_D.YOYAVG">[14]Q2!$L$23:$CB$23</definedName>
    <definedName name="NGDP_DG">[14]Q6!$E$23:$AH$23</definedName>
    <definedName name="NGDP_R">[14]Q4!$E$50:$AH$50</definedName>
    <definedName name="NGDP_R.ARQ">[14]Q2!$E$10:$CB$10</definedName>
    <definedName name="NGDP_R.Q">[14]Q2!$E$9:$CB$9</definedName>
    <definedName name="NGDP_R.YOY">[14]Q2!$E$11:$CB$11</definedName>
    <definedName name="NGDP_R.YOYAVG">[14]Q2!$L$12:$CB$12</definedName>
    <definedName name="NGDP_RG">[14]Q4!$E$51:$AH$51</definedName>
    <definedName name="NGK">#REF!</definedName>
    <definedName name="NGS">[14]Main!$E$50:$AH$50</definedName>
    <definedName name="NGS_NGDP">[14]Main!$E$51:$AH$51</definedName>
    <definedName name="NGSG">[14]Main!$E$53:$AH$53</definedName>
    <definedName name="NGSP">[14]Main!$E$56:$AH$56</definedName>
    <definedName name="NI">[14]Main!$E$14:$AH$14</definedName>
    <definedName name="NI_GDP">[14]Main!$E$16:$AH$16</definedName>
    <definedName name="NI_NGDP">[14]Main!$E$16:$AH$16</definedName>
    <definedName name="NI_R">[14]Q1!$E$17:$AH$17</definedName>
    <definedName name="NINV">[14]Main!$E$18:$AH$18</definedName>
    <definedName name="NINV_R">[14]Q4!$E$20:$AH$20</definedName>
    <definedName name="NINV_R_GDP">[14]Q1!$E$21:$AH$21</definedName>
    <definedName name="NM">[14]Main!$E$38:$AH$38</definedName>
    <definedName name="NM_R">[14]Q4!$E$41:$AH$41</definedName>
    <definedName name="NMG">[14]Main!$E$41:$AH$41</definedName>
    <definedName name="NMG_R">[14]Q1!$E$44:$AH$44</definedName>
    <definedName name="NMG_RG">[14]Q1!$E$45:$AH$45</definedName>
    <definedName name="NMS">[14]Main!$E$44:$AH$44</definedName>
    <definedName name="NMS_R">[14]Q1!$E$47:$AH$47</definedName>
    <definedName name="NOK">#REF!</definedName>
    <definedName name="Non_BRO">#REF!</definedName>
    <definedName name="NTDD_R">[14]Q1!$E$26:$AH$26</definedName>
    <definedName name="NTDD_R.ARQ">[14]Q2!$E$15:$CB$15</definedName>
    <definedName name="NTDD_R.Q">[14]Q2!$E$14:$CB$14</definedName>
    <definedName name="NTDD_R.YOY">[14]Q2!$E$16:$CB$16</definedName>
    <definedName name="NTDD_R.YOYAVG">[14]Q2!$L$17:$CB$17</definedName>
    <definedName name="NTDD_RG">[14]Q4!$E$27:$AH$27</definedName>
    <definedName name="NX">[14]Main!$E$29:$AH$29</definedName>
    <definedName name="NX_R">[14]Q4!$E$32:$AH$32</definedName>
    <definedName name="NXG">[14]Main!$E$32:$AH$32</definedName>
    <definedName name="NXG_R">[14]Q1!$E$35:$AH$35</definedName>
    <definedName name="NXG_RG">[14]Q1!$E$36:$AH$36</definedName>
    <definedName name="NXS">[14]Main!$E$35:$AH$35</definedName>
    <definedName name="NXS_R">[14]Q1!$E$38:$AH$38</definedName>
    <definedName name="outl">#REF!</definedName>
    <definedName name="outl2">#REF!</definedName>
    <definedName name="OUTLOOK">#REF!</definedName>
    <definedName name="OUTLOOK2">#REF!</definedName>
    <definedName name="p">[27]labels!#REF!</definedName>
    <definedName name="Paym_Cap">[11]Debt!$G$249:$AQ$309</definedName>
    <definedName name="pchBMG">#REF!</definedName>
    <definedName name="pchBXG">#REF!</definedName>
    <definedName name="pchNM_R">[14]Q1!$E$42:$AH$42</definedName>
    <definedName name="pchNMG_R">[14]Q4!$E$45:$AH$45</definedName>
    <definedName name="pchNX_R">[14]Q1!$E$33:$AH$33</definedName>
    <definedName name="pchNXG_R">[14]Q4!$E$36:$AH$36</definedName>
    <definedName name="PCPI">[14]Q3!$E$25:$AH$25</definedName>
    <definedName name="PCPI.ARQ">[14]Q2!$E$26:$CB$26</definedName>
    <definedName name="PCPI.Q">[14]Q2!$E$25:$CB$25</definedName>
    <definedName name="PCPI.YOY">[14]Q2!$E$27:$CB$27</definedName>
    <definedName name="PCPI.YOYAVG">[14]Q2!$L$28:$CB$28</definedName>
    <definedName name="PCPIE">[14]Q3!$E$29:$AH$29</definedName>
    <definedName name="PCPIG">[14]Q6!$E$26:$AH$26</definedName>
    <definedName name="PEND">#REF!</definedName>
    <definedName name="PEOP">[10]Model!#REF!</definedName>
    <definedName name="PEOP_1">[10]Model!#REF!</definedName>
    <definedName name="per931_987">#REF!</definedName>
    <definedName name="PFP">[11]PFP!$C$5:$AG$59</definedName>
    <definedName name="PMENU">#REF!</definedName>
    <definedName name="PPPWGT">[14]Main!$E$65:$AH$65</definedName>
    <definedName name="Pr_tb_5">[16]Prj_Food!$A$10:$O$40</definedName>
    <definedName name="Pr_tb_6">[16]Prj_Fuel!$A$11:$P$38</definedName>
    <definedName name="Pr_tb_7">[16]Pr_Electr!$A$10:$I$34</definedName>
    <definedName name="Pr_tb_8">'[16]JunPrg_9899&amp;beyond'!$A$1332:$AE$1383</definedName>
    <definedName name="Pr_tb_9">'[16]JunPrg_9899&amp;beyond'!$A$1389:$AE$1457</definedName>
    <definedName name="Pr_tb_food0">'[16]JunPrg_9899&amp;beyond'!$A$883:$AE$900</definedName>
    <definedName name="Pr_tb_food1">'[16]JunPrg_9899&amp;beyond'!$A$912:$AE$944</definedName>
    <definedName name="Pr_tb_food2">'[16]JunPrg_9899&amp;beyond'!$A$946:$AE$984</definedName>
    <definedName name="Pr_tb_food3">'[16]JunPrg_9899&amp;beyond'!$A$985:$AE$1028</definedName>
    <definedName name="Pr_tb1">'[16]JunPrg_9899&amp;beyond'!$A$4:$AE$75</definedName>
    <definedName name="Pr_tb1b">'[16]JunPrg_9899&amp;beyond'!$A$1105:$AE$1176</definedName>
    <definedName name="Pr_tb2">'[16]JunPrg_9899&amp;beyond'!$A$150:$AE$190</definedName>
    <definedName name="Pr_tb2b">'[16]JunPrg_9899&amp;beyond'!$A$1206:$AE$1249</definedName>
    <definedName name="Pr_tb3">'[16]JunPrg_9899&amp;beyond'!$A$198:$AE$272</definedName>
    <definedName name="Pr_tb3b">'[16]JunPrg_9899&amp;beyond'!$A$1252:$AE$1327</definedName>
    <definedName name="Pr_tb4">'[16]JunPrg_9899&amp;beyond'!$A$1032:$AE$1089</definedName>
    <definedName name="Prill_Ar_TOT_Lek">'[22]2003'!#REF!</definedName>
    <definedName name="Prill_Ar_TOT_Valute">'[22]2003'!#REF!</definedName>
    <definedName name="print">#REF!</definedName>
    <definedName name="_xlnm.Print_Area" localSheetId="4">'Aneksi nr. 4'!$A$1:$J$98</definedName>
    <definedName name="_xlnm.Print_Area" localSheetId="5">'Aneksi nr. 5'!$A$1:$L$30</definedName>
    <definedName name="_xlnm.Print_Area" localSheetId="1">'Aneksi nr.1'!$A$1:$I$29</definedName>
    <definedName name="_xlnm.Print_Area" localSheetId="0">'Shtojca 7'!$A$1:$J$28</definedName>
    <definedName name="_xlnm.Print_Area">#REF!</definedName>
    <definedName name="Print_Area_table10">#REF!</definedName>
    <definedName name="_xlnm.Print_Titles">[14]Micro!$A$1:$C$65536,[14]Micro!$A$1:$IV$7</definedName>
    <definedName name="PrintThis_Links">[14]Links!$A$1:$F$33</definedName>
    <definedName name="PTE">#REF!</definedName>
    <definedName name="Qershor_Ar_TOT_Lek">'[22]2003'!#REF!</definedName>
    <definedName name="Qershor_Ar_TOT_Valute">'[22]2003'!#REF!</definedName>
    <definedName name="REAL">#REF!</definedName>
    <definedName name="RED_BOP">[11]RED!$C$2:$AA$54</definedName>
    <definedName name="RED_D">[11]RED!$C$57:$AA$97</definedName>
    <definedName name="RED_DS">[11]RED!$AD$3:$AW$30</definedName>
    <definedName name="RED_TRD">[11]RED!$BC$3:$BF$45</definedName>
    <definedName name="REDBOP">#REF!</definedName>
    <definedName name="REDUC">#REF!</definedName>
    <definedName name="REER">[19]Work!$AK$26:$AV$97</definedName>
    <definedName name="REGISTERALL">#REF!</definedName>
    <definedName name="RESDEB">#REF!</definedName>
    <definedName name="RESDEBT">#REF!</definedName>
    <definedName name="revenue">[28]C!$A$747:$IV$747</definedName>
    <definedName name="Revisions">#REF!</definedName>
    <definedName name="RgFdPartCsource">#REF!</definedName>
    <definedName name="RgFdPartEseries">#REF!</definedName>
    <definedName name="RgFdPartEsource">#REF!</definedName>
    <definedName name="RgFdReptCSeries">#REF!</definedName>
    <definedName name="RgFdReptCsource">#REF!</definedName>
    <definedName name="RgFdReptEseries">#REF!</definedName>
    <definedName name="RgFdReptEsource">#REF!</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ight">#REF!</definedName>
    <definedName name="rngBefore">[29]Main!$AB$26</definedName>
    <definedName name="rngDepartmentDrive">[29]Main!$AB$23</definedName>
    <definedName name="rngEMailAddress">[29]Main!$AB$20</definedName>
    <definedName name="rngErrorSort">[14]ErrCheck!$A$4</definedName>
    <definedName name="rngLastSave">[14]Main!$G$19</definedName>
    <definedName name="rngLastSent">[14]Main!$G$18</definedName>
    <definedName name="rngLastUpdate">[14]Links!$D$2</definedName>
    <definedName name="rngNeedsUpdate">[14]Links!$E$2</definedName>
    <definedName name="rngNews">[29]Main!$AB$27</definedName>
    <definedName name="rngQuestChecked">[14]ErrCheck!$A$3</definedName>
    <definedName name="rtre" localSheetId="5" hidden="1">{"Main Economic Indicators",#N/A,FALSE,"C"}</definedName>
    <definedName name="rtre" hidden="1">{"Main Economic Indicators",#N/A,FALSE,"C"}</definedName>
    <definedName name="Rwvu.Print." hidden="1">#N/A</definedName>
    <definedName name="rxrate">[19]Work!$DB$1:$DU$97</definedName>
    <definedName name="s">#REF!</definedName>
    <definedName name="SAR">#REF!</definedName>
    <definedName name="SECTORS">#REF!</definedName>
    <definedName name="SEK">#REF!</definedName>
    <definedName name="sencount" hidden="1">2</definedName>
    <definedName name="SERVICE">#REF!</definedName>
    <definedName name="Shkurt_Ar_TOT_Lek">'[22]2003'!#REF!</definedName>
    <definedName name="Shkurt_Ar_TOT_Valute">'[22]2003'!#REF!</definedName>
    <definedName name="Shtator_Ar_TOT_Lek">'[22]2003'!#REF!</definedName>
    <definedName name="Shtator_Ar_TOT_Valute">'[22]2003'!#REF!</definedName>
    <definedName name="STOP">#REF!</definedName>
    <definedName name="sum">[11]BoP!$G$174:$AR$216</definedName>
    <definedName name="SUMMARY1">#REF!</definedName>
    <definedName name="SUMMARY2">#REF!</definedName>
    <definedName name="SumSumTbl">#REF!</definedName>
    <definedName name="t_bills">'[19]T-bills2'!$A$1:$J$31</definedName>
    <definedName name="tab17bop">#REF!</definedName>
    <definedName name="Tabel">[30]Tregues!$A$1:$J$50</definedName>
    <definedName name="Table_2._Country_X___Public_Sector_Financing_1">#REF!</definedName>
    <definedName name="Table_2____Moldova___General_Government_Budget_1995_98__Mdl_millions__1">#REF!</definedName>
    <definedName name="Table_3._Moldova__Balance_of_Payments__1994_98">#REF!</definedName>
    <definedName name="Table_4.__Moldova____Monetary_Survey_and_Projections__1994_98_1">#REF!</definedName>
    <definedName name="Table_6.__Moldova__Balance_of_Payments__1994_98">#REF!</definedName>
    <definedName name="Table_baseline">#REF!</definedName>
    <definedName name="TABLE1">#REF!</definedName>
    <definedName name="TABLE10">#REF!</definedName>
    <definedName name="TABLE11">#REF!</definedName>
    <definedName name="TABLE12">#REF!</definedName>
    <definedName name="TABLE13">#REF!</definedName>
    <definedName name="TABLE14">#REF!</definedName>
    <definedName name="TABLE15">#REF!</definedName>
    <definedName name="TABLE16">#REF!</definedName>
    <definedName name="TABLE17">#REF!</definedName>
    <definedName name="TABLE17BOP">#REF!</definedName>
    <definedName name="TABLE18">#REF!</definedName>
    <definedName name="TABLE19">#REF!</definedName>
    <definedName name="TABLE2">#REF!</definedName>
    <definedName name="TABLE20">#REF!</definedName>
    <definedName name="TABLE21">#REF!</definedName>
    <definedName name="TABLE22">#REF!</definedName>
    <definedName name="TABLE23">#REF!</definedName>
    <definedName name="TABLE24">#REF!</definedName>
    <definedName name="TABLE25">#REF!</definedName>
    <definedName name="TABLE26">#REF!</definedName>
    <definedName name="TABLE27">#REF!</definedName>
    <definedName name="TABLE28">#REF!</definedName>
    <definedName name="TABLE3">#REF!</definedName>
    <definedName name="TABLE46">#REF!</definedName>
    <definedName name="TABLE5">#REF!</definedName>
    <definedName name="TABLE6">#REF!</definedName>
    <definedName name="TABLE7">#REF!</definedName>
    <definedName name="TABLE8">#REF!</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B_S2">#REF!</definedName>
    <definedName name="TB_s2b">#REF!</definedName>
    <definedName name="TB_s2c">#REF!</definedName>
    <definedName name="TB_S3">#REF!</definedName>
    <definedName name="TB_S4">#REF!</definedName>
    <definedName name="TB_Sim_2">#REF!</definedName>
    <definedName name="TB_Sim_a">#REF!</definedName>
    <definedName name="TB_Sim_b">#REF!</definedName>
    <definedName name="TB_SR_1">[31]StRp_Tbl1!$B$4:$AF$109</definedName>
    <definedName name="TB_SR_2">#REF!</definedName>
    <definedName name="TB_Sub">[16]CGExp!$B$135:$CL$192</definedName>
    <definedName name="TB_Subsd">#REF!</definedName>
    <definedName name="Tb_Tax_3year">[16]TaxRev!$A$2:$L$66</definedName>
    <definedName name="TB_Taxes">'[16]JunPrg_9899&amp;beyond'!$A$487:$AE$559</definedName>
    <definedName name="TB1_x">#REF!</definedName>
    <definedName name="TB1_xx">#REF!</definedName>
    <definedName name="TB1b">[16]SummaryCG!$A$79:$CL$150</definedName>
    <definedName name="TB1b_x">#REF!</definedName>
    <definedName name="TB2b">[16]CGRev!$A$57:$CL$99</definedName>
    <definedName name="TB3b">[16]CGExp!$B$284:$CL$356</definedName>
    <definedName name="TB5b">[16]CGAuthMeth!$B$174:$CL$223</definedName>
    <definedName name="TB6b">[16]CGAuthMeth!$B$231:$CL$297</definedName>
    <definedName name="TB7b">[16]CGFin_Monthly!$B$92:$AC$142</definedName>
    <definedName name="tblChecks">[14]ErrCheck!$A$3:$E$5</definedName>
    <definedName name="tblLinks">[14]Links!$A$4:$F$33</definedName>
    <definedName name="TBPRJ4">#REF!</definedName>
    <definedName name="Tbs1thr4">#REF!</definedName>
    <definedName name="Tetor_Ar_TOT_Lek">'[22]2003'!#REF!</definedName>
    <definedName name="Tetor_Ar_TOT_Valute">'[22]2003'!#REF!</definedName>
    <definedName name="TM">[14]Q5!$E$19:$AH$19</definedName>
    <definedName name="TM_D">[14]Q5!$E$23:$AH$23</definedName>
    <definedName name="TM_DPCH">[14]Q5!$E$24:$AH$24</definedName>
    <definedName name="TM_R">[14]Q5!$E$22:$AH$22</definedName>
    <definedName name="TM_RPCH">[14]Q5!$E$21:$AH$21</definedName>
    <definedName name="TMG">[14]Q5!$E$38:$AH$38</definedName>
    <definedName name="TMG_D">[14]Q5!$E$42:$AH$42</definedName>
    <definedName name="TMG_DPCH">[14]Q5!$E$43:$AH$43</definedName>
    <definedName name="TMG_R">[14]Q5!$E$41:$AH$41</definedName>
    <definedName name="TMG_RPCH">[14]Micro!$E$40:$AH$40</definedName>
    <definedName name="TMGO">[14]Micro!$E$58:$AH$58</definedName>
    <definedName name="TMGO_D">[14]Q5!$E$63:$AH$63</definedName>
    <definedName name="TMGO_DPCH">[14]Q5!$E$64:$AH$64</definedName>
    <definedName name="TMGO_R">[14]Q5!$E$62:$AH$62</definedName>
    <definedName name="TMGO_RPCH">[14]Q5!$E$60:$AH$60</definedName>
    <definedName name="TMGXO">[14]Q5!$E$82:$AH$82</definedName>
    <definedName name="TMGXO_D">[14]Q5!$E$88:$AH$88</definedName>
    <definedName name="TMGXO_DPCH">[14]Q5!$E$89:$AH$89</definedName>
    <definedName name="TMGXO_R">[14]Q5!$E$87:$AH$87</definedName>
    <definedName name="TMGXO_RPCH">[14]Q5!$E$84:$AH$84</definedName>
    <definedName name="TMS">[14]Q5!$E$97:$AH$97</definedName>
    <definedName name="Trade">[11]BoP!$G$218:$AR$256</definedName>
    <definedName name="Trade_balance">#REF!</definedName>
    <definedName name="TRANSFERTEST">#REF!</definedName>
    <definedName name="TX">[14]Q5!$E$11:$AH$11</definedName>
    <definedName name="TX_D">[14]Q5!$E$15:$AH$15</definedName>
    <definedName name="TX_DPCH">[14]Q5!$E$16:$AH$16</definedName>
    <definedName name="TX_R">[14]Q5!$E$14:$AH$14</definedName>
    <definedName name="TX_RPCH">[14]Q5!$E$13:$AH$13</definedName>
    <definedName name="TXG">[14]Q5!$E$30:$AH$30</definedName>
    <definedName name="TXG_D">[14]Q5!$E$34:$AH$34</definedName>
    <definedName name="TXG_DPCH">[14]Q5!$E$35:$AH$35</definedName>
    <definedName name="TXG_R">[14]Q5!$E$33:$AH$33</definedName>
    <definedName name="TXG_RPCH">[14]Micro!$E$32:$AH$32</definedName>
    <definedName name="TXGO">[14]Micro!$E$49:$AH$49</definedName>
    <definedName name="TXGO_D">[14]Q5!$E$54:$AH$54</definedName>
    <definedName name="TXGO_DPCH">[14]Q5!$E$55:$AH$55</definedName>
    <definedName name="TXGO_R">[14]Q5!$E$53:$AH$53</definedName>
    <definedName name="TXGO_RPCH">[14]Q5!$E$51:$AH$51</definedName>
    <definedName name="TXGXO">[14]Q5!$E$72:$AH$72</definedName>
    <definedName name="TXGXO_D">[14]Q5!$E$78:$AH$78</definedName>
    <definedName name="TXGXO_DPCH">[14]Q5!$E$79:$AH$79</definedName>
    <definedName name="TXGXO_R">[14]Q5!$E$77:$AH$77</definedName>
    <definedName name="TXGXO_RPCH">[14]Q5!$E$74:$AH$74</definedName>
    <definedName name="TXS">[14]Q5!$E$95:$AH$95</definedName>
    <definedName name="UCC">#REF!</definedName>
    <definedName name="USD">#REF!</definedName>
    <definedName name="USERNAME">#REF!</definedName>
    <definedName name="ValidationList">#REF!</definedName>
    <definedName name="viti2006">[32]kursi!$A$27:$M$37</definedName>
    <definedName name="viti2007">[32]kursi!$A$41:$M$51</definedName>
    <definedName name="WEO">#REF!</definedName>
    <definedName name="WEODATES">#REF!</definedName>
    <definedName name="weonames">#REF!</definedName>
    <definedName name="what" localSheetId="5"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PCP33_D">[14]Micro!$E$67:$AH$67</definedName>
    <definedName name="WPCP33pch">[14]Q5!$E$68:$AH$68</definedName>
    <definedName name="wrn.BOP_MIDTERM." localSheetId="5" hidden="1">{"BOP_TAB",#N/A,FALSE,"N";"MIDTERM_TAB",#N/A,FALSE,"O"}</definedName>
    <definedName name="wrn.BOP_MIDTERM." hidden="1">{"BOP_TAB",#N/A,FALSE,"N";"MIDTERM_TAB",#N/A,FALSE,"O"}</definedName>
    <definedName name="wrn.formula." localSheetId="5" hidden="1">{#N/A,#N/A,FALSE,"MS"}</definedName>
    <definedName name="wrn.formula." hidden="1">{#N/A,#N/A,FALSE,"MS"}</definedName>
    <definedName name="wrn.IMF._.RR._.Office." localSheetId="5"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5"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_.Economic._.Indicators." localSheetId="5" hidden="1">{"Main Economic Indicators",#N/A,FALSE,"C"}</definedName>
    <definedName name="wrn.Main._.Economic._.Indicators." hidden="1">{"Main Economic Indicators",#N/A,FALSE,"C"}</definedName>
    <definedName name="wrn.MDABOP." localSheetId="5"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5" hidden="1">{"MONA",#N/A,FALSE,"S"}</definedName>
    <definedName name="wrn.MONA." hidden="1">{"MONA",#N/A,FALSE,"S"}</definedName>
    <definedName name="wrn.Output._.tables." localSheetId="5" hidden="1">{#N/A,#N/A,FALSE,"I";#N/A,#N/A,FALSE,"J";#N/A,#N/A,FALSE,"K";#N/A,#N/A,FALSE,"L";#N/A,#N/A,FALSE,"M";#N/A,#N/A,FALSE,"N";#N/A,#N/A,FALSE,"O"}</definedName>
    <definedName name="wrn.Output._.tables." hidden="1">{#N/A,#N/A,FALSE,"I";#N/A,#N/A,FALSE,"J";#N/A,#N/A,FALSE,"K";#N/A,#N/A,FALSE,"L";#N/A,#N/A,FALSE,"M";#N/A,#N/A,FALSE,"N";#N/A,#N/A,FALSE,"O"}</definedName>
    <definedName name="wrn.Print._.Detailed._.Tables." localSheetId="5"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WEO." localSheetId="5" hidden="1">{"WEO",#N/A,FALSE,"T"}</definedName>
    <definedName name="wrn.WEO." hidden="1">{"WEO",#N/A,FALSE,"T"}</definedName>
    <definedName name="wvu.Print." localSheetId="5"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XGS">#REF!</definedName>
    <definedName name="xrate_lari">[19]Work!$DW$5:$EP$97</definedName>
    <definedName name="xrates">[19]Work!$CG$5:$CZ$97</definedName>
    <definedName name="xxWRS_1">#REF!</definedName>
    <definedName name="xxWRS_2">#REF!</definedName>
    <definedName name="xxWRS_3">#REF!</definedName>
    <definedName name="Year">#REF!</definedName>
    <definedName name="YEAR2009">#REF!</definedName>
    <definedName name="YEAR2013">#REF!</definedName>
    <definedName name="Years">#REF!</definedName>
  </definedNames>
  <calcPr calcId="152511"/>
</workbook>
</file>

<file path=xl/calcChain.xml><?xml version="1.0" encoding="utf-8"?>
<calcChain xmlns="http://schemas.openxmlformats.org/spreadsheetml/2006/main">
  <c r="H118" i="4" l="1"/>
  <c r="H119" i="4"/>
  <c r="H120" i="4"/>
  <c r="H124" i="4"/>
  <c r="G118" i="4"/>
  <c r="G119" i="4"/>
  <c r="G120" i="4"/>
  <c r="G124" i="4"/>
  <c r="F118" i="4"/>
  <c r="F119" i="4"/>
  <c r="F120" i="4"/>
  <c r="F124" i="4"/>
  <c r="E118" i="4"/>
  <c r="E119" i="4"/>
  <c r="E124" i="4"/>
  <c r="E120" i="4"/>
  <c r="D118" i="4"/>
  <c r="D119" i="4"/>
  <c r="D120" i="4"/>
  <c r="D124" i="4"/>
  <c r="C124" i="4"/>
  <c r="C118" i="4"/>
  <c r="C119" i="4"/>
  <c r="C120" i="4"/>
  <c r="D13" i="7"/>
  <c r="I14" i="7" l="1"/>
  <c r="I15" i="7"/>
  <c r="I13" i="7"/>
  <c r="I20" i="15" l="1"/>
  <c r="H20" i="15"/>
  <c r="G20" i="15"/>
  <c r="F20" i="15"/>
  <c r="I16" i="15"/>
  <c r="H16" i="15"/>
  <c r="G16" i="15"/>
  <c r="F16" i="15"/>
  <c r="J18" i="15"/>
  <c r="J17" i="15"/>
  <c r="J15" i="15"/>
  <c r="J14" i="15"/>
  <c r="J13" i="15"/>
  <c r="J12" i="15"/>
  <c r="J11" i="15"/>
  <c r="J10" i="15"/>
  <c r="J9" i="15"/>
  <c r="I21" i="15" l="1"/>
  <c r="I23" i="15" s="1"/>
  <c r="J16" i="15"/>
  <c r="H21" i="15"/>
  <c r="H23" i="15" s="1"/>
  <c r="G21" i="15"/>
  <c r="G23" i="15" s="1"/>
  <c r="F21" i="15"/>
  <c r="F23" i="15" s="1"/>
  <c r="J20" i="15"/>
  <c r="J21" i="15" s="1"/>
  <c r="J23" i="15" s="1"/>
  <c r="K44" i="12"/>
  <c r="N44" i="12" l="1"/>
  <c r="H44" i="12"/>
  <c r="E44" i="12"/>
  <c r="E16" i="12"/>
  <c r="D127" i="4" l="1"/>
  <c r="C131" i="4" l="1"/>
  <c r="D131" i="4"/>
  <c r="E131" i="4"/>
  <c r="F131" i="4"/>
  <c r="G131" i="4"/>
  <c r="H131" i="4"/>
  <c r="C132" i="4"/>
  <c r="D132" i="4"/>
  <c r="E132" i="4"/>
  <c r="F132" i="4"/>
  <c r="G132" i="4"/>
  <c r="I132" i="4" s="1"/>
  <c r="H132" i="4"/>
  <c r="D130" i="4"/>
  <c r="E130" i="4"/>
  <c r="F130" i="4"/>
  <c r="G130" i="4"/>
  <c r="H130" i="4"/>
  <c r="C130" i="4"/>
  <c r="C127" i="4"/>
  <c r="E127" i="4"/>
  <c r="F127" i="4"/>
  <c r="G127" i="4"/>
  <c r="H127" i="4"/>
  <c r="C128" i="4"/>
  <c r="D128" i="4"/>
  <c r="E128" i="4"/>
  <c r="F128" i="4"/>
  <c r="G128" i="4"/>
  <c r="H128" i="4"/>
  <c r="D126" i="4"/>
  <c r="E126" i="4"/>
  <c r="F126" i="4"/>
  <c r="G126" i="4"/>
  <c r="H126" i="4"/>
  <c r="I126" i="4" s="1"/>
  <c r="C126" i="4"/>
  <c r="G133" i="4"/>
  <c r="H97" i="4"/>
  <c r="G97" i="4"/>
  <c r="F97" i="4"/>
  <c r="E97" i="4"/>
  <c r="D97" i="4"/>
  <c r="C97" i="4"/>
  <c r="I96" i="4"/>
  <c r="I95" i="4"/>
  <c r="I94" i="4"/>
  <c r="H93" i="4"/>
  <c r="G93" i="4"/>
  <c r="F93" i="4"/>
  <c r="E93" i="4"/>
  <c r="D93" i="4"/>
  <c r="C93" i="4"/>
  <c r="I92" i="4"/>
  <c r="I91" i="4"/>
  <c r="I90" i="4"/>
  <c r="H89" i="4"/>
  <c r="D89" i="4"/>
  <c r="C89" i="4"/>
  <c r="I88" i="4"/>
  <c r="I87" i="4"/>
  <c r="I86" i="4"/>
  <c r="I85" i="4"/>
  <c r="F89" i="4"/>
  <c r="E89" i="4"/>
  <c r="I83" i="4"/>
  <c r="I82" i="4"/>
  <c r="H61" i="4"/>
  <c r="G61" i="4"/>
  <c r="F61" i="4"/>
  <c r="E61" i="4"/>
  <c r="D61" i="4"/>
  <c r="C61" i="4"/>
  <c r="I60" i="4"/>
  <c r="I59" i="4"/>
  <c r="I58" i="4"/>
  <c r="H57" i="4"/>
  <c r="G57" i="4"/>
  <c r="F57" i="4"/>
  <c r="E57" i="4"/>
  <c r="D57" i="4"/>
  <c r="C57" i="4"/>
  <c r="I56" i="4"/>
  <c r="I55" i="4"/>
  <c r="I54" i="4"/>
  <c r="H53" i="4"/>
  <c r="D53" i="4"/>
  <c r="C53" i="4"/>
  <c r="I52" i="4"/>
  <c r="I51" i="4"/>
  <c r="I50" i="4"/>
  <c r="I49" i="4"/>
  <c r="F53" i="4"/>
  <c r="E53" i="4"/>
  <c r="I47" i="4"/>
  <c r="I46" i="4"/>
  <c r="D129" i="4" l="1"/>
  <c r="E125" i="4"/>
  <c r="D62" i="4"/>
  <c r="F62" i="4"/>
  <c r="F64" i="4" s="1"/>
  <c r="F72" i="4" s="1"/>
  <c r="H62" i="4"/>
  <c r="I61" i="4"/>
  <c r="C98" i="4"/>
  <c r="E98" i="4"/>
  <c r="E100" i="4" s="1"/>
  <c r="E108" i="4" s="1"/>
  <c r="G98" i="4"/>
  <c r="I97" i="4"/>
  <c r="H129" i="4"/>
  <c r="F129" i="4"/>
  <c r="F134" i="4" s="1"/>
  <c r="I128" i="4"/>
  <c r="I130" i="4"/>
  <c r="E133" i="4"/>
  <c r="C125" i="4"/>
  <c r="D125" i="4"/>
  <c r="H125" i="4"/>
  <c r="I119" i="4"/>
  <c r="G129" i="4"/>
  <c r="E129" i="4"/>
  <c r="H133" i="4"/>
  <c r="F133" i="4"/>
  <c r="D133" i="4"/>
  <c r="D134" i="4" s="1"/>
  <c r="C100" i="4"/>
  <c r="C108" i="4" s="1"/>
  <c r="G134" i="4"/>
  <c r="H64" i="4"/>
  <c r="H72" i="4" s="1"/>
  <c r="I57" i="4"/>
  <c r="C62" i="4"/>
  <c r="C64" i="4" s="1"/>
  <c r="C72" i="4" s="1"/>
  <c r="E62" i="4"/>
  <c r="E64" i="4" s="1"/>
  <c r="E72" i="4" s="1"/>
  <c r="G62" i="4"/>
  <c r="I93" i="4"/>
  <c r="I98" i="4" s="1"/>
  <c r="D98" i="4"/>
  <c r="D100" i="4" s="1"/>
  <c r="D108" i="4" s="1"/>
  <c r="F98" i="4"/>
  <c r="F100" i="4" s="1"/>
  <c r="F108" i="4" s="1"/>
  <c r="H98" i="4"/>
  <c r="H100" i="4" s="1"/>
  <c r="H108" i="4" s="1"/>
  <c r="I127" i="4"/>
  <c r="I123" i="4"/>
  <c r="I121" i="4"/>
  <c r="C129" i="4"/>
  <c r="I131" i="4"/>
  <c r="I124" i="4"/>
  <c r="I118" i="4"/>
  <c r="I122" i="4"/>
  <c r="F125" i="4"/>
  <c r="G125" i="4"/>
  <c r="I120" i="4"/>
  <c r="D64" i="4"/>
  <c r="D72" i="4" s="1"/>
  <c r="C133" i="4"/>
  <c r="I133" i="4"/>
  <c r="I84" i="4"/>
  <c r="I89" i="4" s="1"/>
  <c r="I100" i="4" s="1"/>
  <c r="I62" i="4"/>
  <c r="I48" i="4"/>
  <c r="I53" i="4" s="1"/>
  <c r="E134" i="4" l="1"/>
  <c r="E136" i="4" s="1"/>
  <c r="I129" i="4"/>
  <c r="H134" i="4"/>
  <c r="H136" i="4" s="1"/>
  <c r="G136" i="4"/>
  <c r="C134" i="4"/>
  <c r="C136" i="4" s="1"/>
  <c r="D136" i="4"/>
  <c r="I64" i="4"/>
  <c r="I134" i="4"/>
  <c r="F136" i="4"/>
  <c r="I125" i="4"/>
  <c r="G89" i="4"/>
  <c r="G100" i="4" s="1"/>
  <c r="G108" i="4" s="1"/>
  <c r="G53" i="4"/>
  <c r="G64" i="4" s="1"/>
  <c r="G72" i="4" s="1"/>
  <c r="I136" i="4" l="1"/>
  <c r="H16" i="12"/>
  <c r="I10" i="4" l="1"/>
  <c r="I11" i="4"/>
  <c r="I12" i="4"/>
  <c r="I13" i="4"/>
  <c r="I14" i="4"/>
  <c r="I15" i="4"/>
  <c r="I16" i="4"/>
  <c r="C17" i="4"/>
  <c r="D17" i="4"/>
  <c r="E17" i="4"/>
  <c r="F17" i="4"/>
  <c r="H17" i="4"/>
  <c r="I18" i="4"/>
  <c r="I19" i="4"/>
  <c r="I20" i="4"/>
  <c r="C21" i="4"/>
  <c r="D21" i="4"/>
  <c r="E21" i="4"/>
  <c r="F21" i="4"/>
  <c r="G21" i="4"/>
  <c r="G26" i="4" s="1"/>
  <c r="H21" i="4"/>
  <c r="I22" i="4"/>
  <c r="I23" i="4"/>
  <c r="I24" i="4"/>
  <c r="C25" i="4"/>
  <c r="D25" i="4"/>
  <c r="E25" i="4"/>
  <c r="F25" i="4"/>
  <c r="G25" i="4"/>
  <c r="H25" i="4"/>
  <c r="I72" i="4"/>
  <c r="I108" i="4"/>
  <c r="F19" i="7"/>
  <c r="F21" i="7" s="1"/>
  <c r="F146" i="4" l="1"/>
  <c r="C26" i="4"/>
  <c r="E26" i="4"/>
  <c r="H26" i="4"/>
  <c r="H28" i="4" s="1"/>
  <c r="H36" i="4" s="1"/>
  <c r="F26" i="4"/>
  <c r="F28" i="4" s="1"/>
  <c r="F36" i="4" s="1"/>
  <c r="D26" i="4"/>
  <c r="D28" i="4" s="1"/>
  <c r="I21" i="4"/>
  <c r="I25" i="4"/>
  <c r="F139" i="4"/>
  <c r="H19" i="7"/>
  <c r="H21" i="7" s="1"/>
  <c r="N16" i="12"/>
  <c r="K16" i="12"/>
  <c r="C28" i="4"/>
  <c r="G19" i="7"/>
  <c r="G21" i="7" s="1"/>
  <c r="E28" i="4"/>
  <c r="G17" i="4"/>
  <c r="G28" i="4" s="1"/>
  <c r="G36" i="4" s="1"/>
  <c r="I17" i="4"/>
  <c r="I19" i="7"/>
  <c r="I21" i="7" s="1"/>
  <c r="I32" i="7" s="1"/>
  <c r="I26" i="4" l="1"/>
  <c r="I146" i="4"/>
  <c r="G146" i="4"/>
  <c r="H146" i="4"/>
  <c r="F32" i="7"/>
  <c r="G32" i="7"/>
  <c r="D19" i="7"/>
  <c r="D21" i="7" s="1"/>
  <c r="D146" i="4" s="1"/>
  <c r="D36" i="4"/>
  <c r="E19" i="7"/>
  <c r="E21" i="7" s="1"/>
  <c r="E36" i="4"/>
  <c r="C19" i="7"/>
  <c r="C21" i="7" s="1"/>
  <c r="C36" i="4"/>
  <c r="H32" i="7"/>
  <c r="F140" i="4"/>
  <c r="I28" i="4"/>
  <c r="I36" i="4" s="1"/>
  <c r="H139" i="4"/>
  <c r="G139" i="4"/>
  <c r="E146" i="4" l="1"/>
  <c r="E32" i="7"/>
  <c r="E139" i="4"/>
  <c r="E140" i="4" s="1"/>
  <c r="C139" i="4"/>
  <c r="C140" i="4" s="1"/>
  <c r="C146" i="4"/>
  <c r="D139" i="4"/>
  <c r="D140" i="4" s="1"/>
  <c r="D32" i="7"/>
  <c r="H140" i="4"/>
  <c r="G140" i="4"/>
</calcChain>
</file>

<file path=xl/comments1.xml><?xml version="1.0" encoding="utf-8"?>
<comments xmlns="http://schemas.openxmlformats.org/spreadsheetml/2006/main">
  <authors>
    <author>Teuta Sulejmani</author>
  </authors>
  <commentList>
    <comment ref="B38" authorId="0" shapeId="0">
      <text>
        <r>
          <rPr>
            <sz val="9"/>
            <color indexed="81"/>
            <rFont val="Tahoma"/>
            <family val="2"/>
          </rPr>
          <t xml:space="preserve">
</t>
        </r>
      </text>
    </comment>
  </commentList>
</comments>
</file>

<file path=xl/sharedStrings.xml><?xml version="1.0" encoding="utf-8"?>
<sst xmlns="http://schemas.openxmlformats.org/spreadsheetml/2006/main" count="828" uniqueCount="321">
  <si>
    <t>Kodi</t>
  </si>
  <si>
    <t>Programi</t>
  </si>
  <si>
    <t>Titulli</t>
  </si>
  <si>
    <t>(1)</t>
  </si>
  <si>
    <t>(2)</t>
  </si>
  <si>
    <t>(3)</t>
  </si>
  <si>
    <t>(4)</t>
  </si>
  <si>
    <t>Fakti</t>
  </si>
  <si>
    <t>Diferenca</t>
  </si>
  <si>
    <t>Emri</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</si>
  <si>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</si>
  <si>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</si>
  <si>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</si>
  <si>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</si>
  <si>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</si>
  <si>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</si>
  <si>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</si>
  <si>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</si>
  <si>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</si>
  <si>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</si>
  <si>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</si>
  <si>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</si>
  <si>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</si>
  <si>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Totali</t>
  </si>
  <si>
    <t>Firma</t>
  </si>
  <si>
    <t>Data</t>
  </si>
  <si>
    <t>Emri i Grupit</t>
  </si>
  <si>
    <t>Kodi i Grupit</t>
  </si>
  <si>
    <t>Programet</t>
  </si>
  <si>
    <t>PBA</t>
  </si>
  <si>
    <t>Totali i Shpenzimeve te Ministrise</t>
  </si>
  <si>
    <t>Komente</t>
  </si>
  <si>
    <t>e</t>
  </si>
  <si>
    <t>projektit</t>
  </si>
  <si>
    <t>Kontraktuar</t>
  </si>
  <si>
    <t>Grant/</t>
  </si>
  <si>
    <t>Kredi</t>
  </si>
  <si>
    <t>Kodi projektit</t>
  </si>
  <si>
    <t>Buxheti ________</t>
  </si>
  <si>
    <t>(5)</t>
  </si>
  <si>
    <t>Shpenzime Kapitale me financim te brendshem</t>
  </si>
  <si>
    <t>Shpenzime Kapitale me financim te huaj</t>
  </si>
  <si>
    <t>Shpenzimet e Ministrisë/Institucionit</t>
  </si>
  <si>
    <t xml:space="preserve">Shpenzime nga te Ardhurat Jashte limitit </t>
  </si>
  <si>
    <t>Shpenzime nga Të ardhurat jashte limiti</t>
  </si>
  <si>
    <t>Totali (korrente + kapitale + Shp nga te ardh.jashte limiti)</t>
  </si>
  <si>
    <t>D</t>
  </si>
  <si>
    <t>Emertimi i programit:</t>
  </si>
  <si>
    <t>Emertimi i projektit</t>
  </si>
  <si>
    <t xml:space="preserve">Vlera e plotë </t>
  </si>
  <si>
    <t>Viti i fillimit</t>
  </si>
  <si>
    <t>Vitit i përfundimit</t>
  </si>
  <si>
    <t>Plani i buxhetit viti ______</t>
  </si>
  <si>
    <t>REALIZIMI PROGRESIV  nga fillimi i vitit deri në periudhën aktuale</t>
  </si>
  <si>
    <t>REALIZIMI PROGRESIV  nga fillimi i projektit deri në periudhën aktuale</t>
  </si>
  <si>
    <t>të</t>
  </si>
  <si>
    <t>Buxheti Vjetor</t>
  </si>
  <si>
    <t>ne 000/leke</t>
  </si>
  <si>
    <t>Emertimi</t>
  </si>
  <si>
    <t>Kodi i Programit</t>
  </si>
  <si>
    <t>Shpenzime Kapitale</t>
  </si>
  <si>
    <t xml:space="preserve">Totali </t>
  </si>
  <si>
    <t xml:space="preserve">Sasia e 
realizuar </t>
  </si>
  <si>
    <t>Qellimi 1</t>
  </si>
  <si>
    <t>Viti i përfundimit</t>
  </si>
  <si>
    <t>REALIZIMI për periudhën e raportimit (4-mujore/vjetore)</t>
  </si>
  <si>
    <t>Projektet me financim te brendshëm (ne 000/leke)</t>
  </si>
  <si>
    <t>Projektet me financim te huaj (ne 000/leke)</t>
  </si>
  <si>
    <t>Niveli faktik i  vitit paraardhes</t>
  </si>
  <si>
    <t>......</t>
  </si>
  <si>
    <t>.....</t>
  </si>
  <si>
    <t>Kodi i
Treguesit te Performances/Produktit</t>
  </si>
  <si>
    <t>% e Realizimit te Treguesit te Performances/Produktit</t>
  </si>
  <si>
    <t>**Treguesit e performancës/Produktet:</t>
  </si>
  <si>
    <t>Emertimi i Treguesit te Performances/Produktit</t>
  </si>
  <si>
    <t xml:space="preserve">Njësia matese </t>
  </si>
  <si>
    <t>A</t>
  </si>
  <si>
    <t>Treguesi i Performances .....</t>
  </si>
  <si>
    <t>i
Periudhes/progresiv</t>
  </si>
  <si>
    <t>Niveli i planifikuar ne vitin korent</t>
  </si>
  <si>
    <t>Niveli i rishikuar ne vitin korent</t>
  </si>
  <si>
    <t xml:space="preserve"> Plani i Periudhes/progresiv</t>
  </si>
  <si>
    <t>(6)</t>
  </si>
  <si>
    <t>(7)=(6)-(5)</t>
  </si>
  <si>
    <t xml:space="preserve">Njësia Matëse 
</t>
  </si>
  <si>
    <t>Fakti i periudhes/progresiv</t>
  </si>
  <si>
    <t>Treguesit e Performances/Produktet e realizuara nga perdorimi i te ardhurave jashte limitit</t>
  </si>
  <si>
    <t>ANEKSI nr.3 "Raporti permbledhes i realizimit te treguesve te performances/produkteve te programit"</t>
  </si>
  <si>
    <t>ANEKSI nr.1 "Raporti i Shpenzimeve sipas Programeve"</t>
  </si>
  <si>
    <t>ANEKSI nr.4 "Raporti i realizimit te objektivave te politikes se programit"</t>
  </si>
  <si>
    <t>ANEKSI nr.2 "Raporti i Shpenzimeve  të Programit sipas Shpenzimeve"</t>
  </si>
  <si>
    <t>Art.</t>
  </si>
  <si>
    <t>Produkti ......</t>
  </si>
  <si>
    <t>I</t>
  </si>
  <si>
    <t>II</t>
  </si>
  <si>
    <t>III</t>
  </si>
  <si>
    <t>IV</t>
  </si>
  <si>
    <t xml:space="preserve">V = IV - I
</t>
  </si>
  <si>
    <t xml:space="preserve">V = IV - II
</t>
  </si>
  <si>
    <t xml:space="preserve">V = IV - III
</t>
  </si>
  <si>
    <t>Luhatjet ne Koston per Njesi</t>
  </si>
  <si>
    <t xml:space="preserve">         Njekohesisht, per ata tregues performance te cilet nuk vleresohen mbi baze vjetore por disa vjecare (psh vleresime ndekombetare te tilla si: OBI, PISA score, PEFA score, etc), si nivel i vitit paraardhes vendoset niveli me i fundit i regjistruar per ta.</t>
  </si>
  <si>
    <t>Shpenzime të tjera gjatë vitit</t>
  </si>
  <si>
    <t>Arsimi Bazë</t>
  </si>
  <si>
    <r>
      <rPr>
        <b/>
        <i/>
        <sz val="11"/>
        <color indexed="60"/>
        <rFont val="Arial"/>
        <family val="2"/>
        <charset val="238"/>
      </rPr>
      <t>*</t>
    </r>
    <r>
      <rPr>
        <b/>
        <i/>
        <sz val="10"/>
        <color indexed="60"/>
        <rFont val="Arial"/>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</si>
  <si>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r>
      <rPr>
        <b/>
        <i/>
        <sz val="11"/>
        <color indexed="60"/>
        <rFont val="Arial"/>
        <family val="2"/>
        <charset val="238"/>
      </rPr>
      <t>** Si tregues për vlerësimin e performancës së objektivave, krahas produkteve, shërbejnë edhe tregues të tjerë të matshëm të lidhur me to. Këto mund të jene standarte të njohura të fushës; tregues statistikorë; indekse kombëtare e ndërkombëtare,etj.</t>
    </r>
    <r>
      <rPr>
        <b/>
        <i/>
        <sz val="10"/>
        <color indexed="60"/>
        <rFont val="Arial"/>
        <family val="2"/>
        <charset val="238"/>
      </rPr>
      <t xml:space="preserve"> </t>
    </r>
  </si>
  <si>
    <r>
      <rPr>
        <b/>
        <i/>
        <sz val="11"/>
        <color indexed="60"/>
        <rFont val="Arial"/>
        <family val="2"/>
        <charset val="238"/>
      </rPr>
      <t>***</t>
    </r>
    <r>
      <rPr>
        <b/>
        <i/>
        <sz val="10"/>
        <color indexed="60"/>
        <rFont val="Arial"/>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</si>
  <si>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Plani i buxhetit viti 2016</t>
  </si>
  <si>
    <t>Buxheti 2015-2016</t>
  </si>
  <si>
    <t>REALIZIMI për periudhën e raportimit (6-mujore Viti 2015)</t>
  </si>
  <si>
    <t>………………………………………………………………………………………………………………………………………………………………………………………………………………………</t>
  </si>
  <si>
    <t>09120</t>
  </si>
  <si>
    <t>09230</t>
  </si>
  <si>
    <r>
      <t xml:space="preserve">Sasia Faktike (sipas vitit </t>
    </r>
    <r>
      <rPr>
        <b/>
        <sz val="8"/>
        <color indexed="8"/>
        <rFont val="Arial"/>
        <family val="2"/>
        <charset val="238"/>
      </rPr>
      <t>paraardhes</t>
    </r>
    <r>
      <rPr>
        <b/>
        <sz val="8"/>
        <color indexed="8"/>
        <rFont val="Arial"/>
        <family val="2"/>
      </rPr>
      <t>)</t>
    </r>
  </si>
  <si>
    <r>
      <t xml:space="preserve">Shpenzimet 
(sipas vitit </t>
    </r>
    <r>
      <rPr>
        <b/>
        <sz val="8"/>
        <color indexed="8"/>
        <rFont val="Arial"/>
        <family val="2"/>
        <charset val="238"/>
      </rPr>
      <t>paraardhes</t>
    </r>
    <r>
      <rPr>
        <b/>
        <sz val="8"/>
        <color indexed="8"/>
        <rFont val="Arial"/>
        <family val="2"/>
      </rPr>
      <t>)</t>
    </r>
  </si>
  <si>
    <r>
      <t xml:space="preserve">Kosto per Njesi (sipas vitit </t>
    </r>
    <r>
      <rPr>
        <b/>
        <sz val="8"/>
        <color indexed="8"/>
        <rFont val="Arial"/>
        <family val="2"/>
        <charset val="238"/>
      </rPr>
      <t>paraardhes</t>
    </r>
    <r>
      <rPr>
        <b/>
        <sz val="8"/>
        <color indexed="8"/>
        <rFont val="Arial"/>
        <family val="2"/>
      </rPr>
      <t>)</t>
    </r>
  </si>
  <si>
    <r>
      <t xml:space="preserve">Sasia (sipas </t>
    </r>
    <r>
      <rPr>
        <b/>
        <sz val="8"/>
        <color indexed="8"/>
        <rFont val="Arial"/>
        <family val="2"/>
        <charset val="238"/>
      </rPr>
      <t>planit</t>
    </r>
    <r>
      <rPr>
        <b/>
        <sz val="8"/>
        <color indexed="8"/>
        <rFont val="Arial"/>
        <family val="2"/>
      </rPr>
      <t xml:space="preserve"> te vitit korent)</t>
    </r>
  </si>
  <si>
    <r>
      <t xml:space="preserve">Shpenzimet 
(sipas </t>
    </r>
    <r>
      <rPr>
        <b/>
        <sz val="8"/>
        <color indexed="8"/>
        <rFont val="Arial"/>
        <family val="2"/>
        <charset val="238"/>
      </rPr>
      <t xml:space="preserve">planit </t>
    </r>
    <r>
      <rPr>
        <b/>
        <sz val="8"/>
        <color indexed="8"/>
        <rFont val="Arial"/>
        <family val="2"/>
      </rPr>
      <t>te vitit korent)</t>
    </r>
  </si>
  <si>
    <r>
      <t xml:space="preserve">Kosto per Njesi 
(sipas </t>
    </r>
    <r>
      <rPr>
        <b/>
        <sz val="8"/>
        <color indexed="8"/>
        <rFont val="Arial"/>
        <family val="2"/>
        <charset val="238"/>
      </rPr>
      <t>planit</t>
    </r>
    <r>
      <rPr>
        <b/>
        <sz val="8"/>
        <color indexed="8"/>
        <rFont val="Arial"/>
        <family val="2"/>
      </rPr>
      <t xml:space="preserve"> te vitit korent)</t>
    </r>
  </si>
  <si>
    <r>
      <t xml:space="preserve">Sasia (sipas </t>
    </r>
    <r>
      <rPr>
        <b/>
        <sz val="8"/>
        <color indexed="8"/>
        <rFont val="Arial"/>
        <family val="2"/>
        <charset val="238"/>
      </rPr>
      <t>planit</t>
    </r>
    <r>
      <rPr>
        <b/>
        <sz val="8"/>
        <color indexed="8"/>
        <rFont val="Arial"/>
        <family val="2"/>
      </rPr>
      <t xml:space="preserve"> </t>
    </r>
    <r>
      <rPr>
        <b/>
        <sz val="8"/>
        <color indexed="8"/>
        <rFont val="Arial"/>
        <family val="2"/>
        <charset val="238"/>
      </rPr>
      <t>te rishikuar</t>
    </r>
    <r>
      <rPr>
        <b/>
        <sz val="8"/>
        <color indexed="8"/>
        <rFont val="Arial"/>
        <family val="2"/>
      </rPr>
      <t xml:space="preserve"> te vitit korent)</t>
    </r>
  </si>
  <si>
    <r>
      <t xml:space="preserve">Shpenzimet 
(sipas </t>
    </r>
    <r>
      <rPr>
        <b/>
        <sz val="8"/>
        <color indexed="8"/>
        <rFont val="Arial"/>
        <family val="2"/>
        <charset val="238"/>
      </rPr>
      <t xml:space="preserve">planit te rishikuar </t>
    </r>
    <r>
      <rPr>
        <b/>
        <sz val="8"/>
        <color indexed="8"/>
        <rFont val="Arial"/>
        <family val="2"/>
      </rPr>
      <t>te vitit korent)</t>
    </r>
  </si>
  <si>
    <r>
      <t xml:space="preserve">Kosto per Njesi 
(sipas </t>
    </r>
    <r>
      <rPr>
        <b/>
        <sz val="8"/>
        <color indexed="8"/>
        <rFont val="Arial"/>
        <family val="2"/>
        <charset val="238"/>
      </rPr>
      <t>planit te rishikuar</t>
    </r>
    <r>
      <rPr>
        <b/>
        <sz val="8"/>
        <color indexed="8"/>
        <rFont val="Arial"/>
        <family val="2"/>
      </rPr>
      <t xml:space="preserve"> te vitit korent)</t>
    </r>
  </si>
  <si>
    <r>
      <t xml:space="preserve">Kosto per Njesi </t>
    </r>
    <r>
      <rPr>
        <b/>
        <sz val="8"/>
        <color indexed="8"/>
        <rFont val="Arial"/>
        <family val="2"/>
        <charset val="238"/>
      </rPr>
      <t>Faktike</t>
    </r>
    <r>
      <rPr>
        <b/>
        <sz val="8"/>
        <color indexed="8"/>
        <rFont val="Arial"/>
        <family val="2"/>
      </rPr>
      <t xml:space="preserve"> (ne fund te vitit </t>
    </r>
    <r>
      <rPr>
        <b/>
        <sz val="8"/>
        <color indexed="8"/>
        <rFont val="Arial"/>
        <family val="2"/>
        <charset val="238"/>
      </rPr>
      <t>korent)</t>
    </r>
  </si>
  <si>
    <t>Groupi</t>
  </si>
  <si>
    <t>Totali Shpenzimeve</t>
  </si>
  <si>
    <t>(5)=(4)-(3)</t>
  </si>
  <si>
    <t>Artikulli</t>
  </si>
  <si>
    <t xml:space="preserve">PBA </t>
  </si>
  <si>
    <t>Buxheti</t>
  </si>
  <si>
    <t xml:space="preserve">Buxheti i </t>
  </si>
  <si>
    <t>Korrente dhe Kapitale</t>
  </si>
  <si>
    <t>Jashte Buxhetore</t>
  </si>
  <si>
    <t> (korrente + kapitale + jashte buxhetore)</t>
  </si>
  <si>
    <t>Nepunesi zbatues</t>
  </si>
  <si>
    <t>Nepunesi autorizues</t>
  </si>
  <si>
    <t xml:space="preserve">                         </t>
  </si>
  <si>
    <t xml:space="preserve">   </t>
  </si>
  <si>
    <t xml:space="preserve">        </t>
  </si>
  <si>
    <t>Viti 2020</t>
  </si>
  <si>
    <t>Plan Fillestar Viti 2020</t>
  </si>
  <si>
    <t>Plan i Rishikuar Viti 2020</t>
  </si>
  <si>
    <t xml:space="preserve">T O T A L I </t>
  </si>
  <si>
    <t>09320</t>
  </si>
  <si>
    <t>Arsimi i Mesëm (i përgjithshëm)</t>
  </si>
  <si>
    <t xml:space="preserve">Emri  </t>
  </si>
  <si>
    <t xml:space="preserve">Data                 </t>
  </si>
  <si>
    <t xml:space="preserve">Data              </t>
  </si>
  <si>
    <t xml:space="preserve">Emri </t>
  </si>
  <si>
    <t xml:space="preserve">Data                  </t>
  </si>
  <si>
    <t xml:space="preserve">Data                   </t>
  </si>
  <si>
    <t xml:space="preserve">Data             </t>
  </si>
  <si>
    <t xml:space="preserve">Data        </t>
  </si>
  <si>
    <t xml:space="preserve">Data                </t>
  </si>
  <si>
    <t>Ju lutem mos nderhyni</t>
  </si>
  <si>
    <t>Nese del shuma zero jemi ok nese ka diference gjeni ju lutem ku keni vene shifra te ndryshme</t>
  </si>
  <si>
    <t xml:space="preserve">              Kuadrimi  eshte per te kuadruar Shtojcen 7 me aneksin nr1</t>
  </si>
  <si>
    <t xml:space="preserve">Fakti 12-mujori </t>
  </si>
  <si>
    <t>i
Periudhes/progresiv 12 mujori</t>
  </si>
  <si>
    <t>Periudha e Raportimit: Janar-Dhjetor 2020</t>
  </si>
  <si>
    <t>KUADRIMI I te dhenave te  Planifikim Menaxhim Administrim</t>
  </si>
  <si>
    <t>KUADRIMI I te dhenave te 09120</t>
  </si>
  <si>
    <t>KUADRIMI I te dhenave te 09230</t>
  </si>
  <si>
    <t>KUADRIMI Aneksi 2 me Aneksi 1 per te 3 programet</t>
  </si>
  <si>
    <t>KUADRIMI I Aneksit 1 me Shtojcen 7</t>
  </si>
  <si>
    <t>Kujdes:</t>
  </si>
  <si>
    <r>
      <t xml:space="preserve">Sasia </t>
    </r>
    <r>
      <rPr>
        <b/>
        <sz val="8"/>
        <color indexed="8"/>
        <rFont val="Arial"/>
        <family val="2"/>
        <charset val="238"/>
      </rPr>
      <t>Faktike</t>
    </r>
    <r>
      <rPr>
        <b/>
        <sz val="8"/>
        <color indexed="8"/>
        <rFont val="Arial"/>
        <family val="2"/>
      </rPr>
      <t xml:space="preserve"> (12 mujori 2020</t>
    </r>
    <r>
      <rPr>
        <b/>
        <sz val="8"/>
        <color indexed="8"/>
        <rFont val="Arial"/>
        <family val="2"/>
        <charset val="238"/>
      </rPr>
      <t>)</t>
    </r>
  </si>
  <si>
    <r>
      <t xml:space="preserve">Shpenzimet </t>
    </r>
    <r>
      <rPr>
        <b/>
        <sz val="8"/>
        <color indexed="8"/>
        <rFont val="Arial"/>
        <family val="2"/>
        <charset val="238"/>
      </rPr>
      <t>Faktike</t>
    </r>
    <r>
      <rPr>
        <b/>
        <sz val="8"/>
        <color indexed="8"/>
        <rFont val="Arial"/>
        <family val="2"/>
      </rPr>
      <t xml:space="preserve"> (12 mujori  vitit korent 2020)</t>
    </r>
  </si>
  <si>
    <t xml:space="preserve">                                                                       Kujdes informacioni ne kete tabele jane vetem me numra perfituesish  sipas kodit te produktit  kujdes ka lidhje me </t>
  </si>
  <si>
    <t>000 LEKE</t>
  </si>
  <si>
    <t>ARSIMI BAZE</t>
  </si>
  <si>
    <t>ARSIMI MESEM</t>
  </si>
  <si>
    <t xml:space="preserve">Shtojca Nr. 7 "Raporti i Shpenzimeve Faktike të Programit sipas Artikujve Buxhetore"    </t>
  </si>
  <si>
    <t>Emri : Eduard Meçaj</t>
  </si>
  <si>
    <t>09450</t>
  </si>
  <si>
    <t>Arsimi i Lartë</t>
  </si>
  <si>
    <t>Emri:  Eduard Meçaj</t>
  </si>
  <si>
    <t>ARSIMI I LARTE</t>
  </si>
  <si>
    <t>Permbledhese 09450+09120+09230</t>
  </si>
  <si>
    <t>09450, 09120, 09230</t>
  </si>
  <si>
    <t>Ofrimi i shërbimeve në procesin e vlerësimit të arritjeve të nxënësve</t>
  </si>
  <si>
    <t>Qëllimi 1 është realizuar në masën 100%</t>
  </si>
  <si>
    <r>
      <rPr>
        <b/>
        <sz val="14"/>
        <color indexed="60"/>
        <rFont val="Calibri"/>
        <family val="2"/>
        <charset val="238"/>
      </rPr>
      <t>*</t>
    </r>
    <r>
      <rPr>
        <b/>
        <sz val="12"/>
        <color indexed="60"/>
        <rFont val="Calibri"/>
        <family val="2"/>
      </rPr>
      <t>Objektivat e politikës*:</t>
    </r>
  </si>
  <si>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</si>
  <si>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t>Niveli faktik ne fund te vitit korent</t>
  </si>
  <si>
    <t>Objektivi 1.1</t>
  </si>
  <si>
    <t xml:space="preserve">Rritja e mëtejshme e cilësisë së Provimeve Kombëtare të Arsimit Bazë dhe Maturës Shtetërore, me qëllim që t’u përafrohemi standardeve të vendeve të BE. </t>
  </si>
  <si>
    <t xml:space="preserve">Hartimi, shumëfishimi i testeve për Provimet Kombëtare të Arsimit Bazë, klasa e pestë dhe klasa e nëntë,  shkollës së mesme me kohë të shkurtuar, Olimpiadën Kombëtare për klasat e nënta dhe shkollën e mesme dhe Maturën Shtetërore. </t>
  </si>
  <si>
    <t>C</t>
  </si>
  <si>
    <t>Hartimi dhe shumëfishimi i testeve (numri i testeve)</t>
  </si>
  <si>
    <t>Treguesi i performancës C është realizuar në masën 100%. Është kryer shërbimi i pajisjes së shumëfishimit.</t>
  </si>
  <si>
    <t>Administrimi i procesit të provimeve, korrigjimeve, dhe hedhjes së të dhënave për sesionin e parë deri në shpalljen e rezultateve të Maturës Shtetërore.</t>
  </si>
  <si>
    <t>Administrimi i procesit (numri i testeve sesioni i parë)</t>
  </si>
  <si>
    <t>Treguesi i performancës C është realizuar në masën 100%. Gjithë procesi është kryer sipas afateve të përcaktuara në aktet nënligjore</t>
  </si>
  <si>
    <t>Administrimi i procesit të provimeve, korrigjimeve, dhe hedhjes së të dhënave për sesionin e dytë deri në shpalljen e rezultateve të Maturës Shtetërore.</t>
  </si>
  <si>
    <t>Administrimi i procesit (numri i testeve sesioni i dytë)</t>
  </si>
  <si>
    <t xml:space="preserve">Vlerësimi i testeve të Maturës Shtetërore dhe shpallja e rezultateve. </t>
  </si>
  <si>
    <t>Vlerësimi i testeve dhe shpallja e rezultateve (numri total i testeve sesioni i parë dhe i dytë)</t>
  </si>
  <si>
    <t>Hartimi i raporteve publike</t>
  </si>
  <si>
    <t>Hartimi i raporteve (numri i raporteve)</t>
  </si>
  <si>
    <t>Treguesi i performancës A është realizuar në masën 100%. Raportet janë duke u hartuar në proces sipas afateve të përcaktuara në aktet nënligjore</t>
  </si>
  <si>
    <t xml:space="preserve">Objektivi 1.2 </t>
  </si>
  <si>
    <t>Treguesi i performancës C është realizuar në masën 100%. Gjithë procesi deri tani është kryer sipas afateve të përcaktuara nga PISA dhe është në vazhdim.</t>
  </si>
  <si>
    <t>Treguesi i performancës C është realizuar në masën 100%. Gjithë procesi është kryer sipas udhëzimeve të IEA dhe është në vazhdim.</t>
  </si>
  <si>
    <t>Objektivi 1.3</t>
  </si>
  <si>
    <t>Nëpërmjet Portalit të Maturës Shtetërore online ndërtimi dhe administrimi i bazës së të dhënave shkollore dhe të Maturës Shtetërore për kryerjen e procesit të pranimit të studentëve në institucionet e arsimit të lartë të vendit.</t>
  </si>
  <si>
    <t>Përgatitja e bazës elektronike të të dhënave të maturantëve kandidatë me të gjithë elementët e nevojshëm të gjeneraliteteve, rezultateve në provimet e Maturës Shtetërore, mesataren e shkollës së mesme etj.</t>
  </si>
  <si>
    <t>Përgatitja e bazës elektronike</t>
  </si>
  <si>
    <t>Treguesi i performancës C është realizuar në masën 100%. I Gjithë procesi është kryer sipas akteve nënligjore në fuqi</t>
  </si>
  <si>
    <t xml:space="preserve">Nxënësit që përfunduan me sukses Maturën Shtetërore gjatë vitit 2017 u pajisen me diplomë; çdo diplomë përmban një numër unik identifikues, ID e nxënësit. </t>
  </si>
  <si>
    <t>Pajisja me diplomë të MSH</t>
  </si>
  <si>
    <t>Treguesi i performancës C është realizuar në masën 100%. Të gjithë maturantët/kandidatët janë pajisur me diplomë sipas akteve nënligjore në fuqi</t>
  </si>
  <si>
    <t>Provimi i shtetit</t>
  </si>
  <si>
    <t>Ofrimi i sherbimeve ne fushen e provimeve te shtetit</t>
  </si>
  <si>
    <r>
      <rPr>
        <b/>
        <sz val="11"/>
        <color indexed="60"/>
        <rFont val="Calibri"/>
        <family val="2"/>
      </rPr>
      <t>*Objektivat e politikës*:</t>
    </r>
  </si>
  <si>
    <r>
      <t>Emertimi i Treguesit te Performances</t>
    </r>
    <r>
      <rPr>
        <b/>
        <sz val="11"/>
        <color indexed="60"/>
        <rFont val="Calibri"/>
        <family val="2"/>
      </rPr>
      <t>***</t>
    </r>
    <r>
      <rPr>
        <b/>
        <sz val="11"/>
        <color indexed="8"/>
        <rFont val="Calibri"/>
        <family val="2"/>
      </rPr>
      <t>/Produktit</t>
    </r>
    <r>
      <rPr>
        <b/>
        <sz val="12"/>
        <color indexed="60"/>
        <rFont val="Calibri"/>
        <family val="2"/>
        <charset val="238"/>
      </rPr>
      <t/>
    </r>
  </si>
  <si>
    <t xml:space="preserve">Zhvillimi dhe administrimi i  Provimeve të Shtetit në profesionin e rregulluar të: Mjekut; Stomatologut; Farmacistit; Infermierit; Mamisë; Fizioterapistit; Logopedistit; Teknikut të Imazherisë; Teknikut të Laboratorit.
</t>
  </si>
  <si>
    <t>Numri I kandidateve te regjistruar /pjesemarres</t>
  </si>
  <si>
    <t>2141/1573; 2925/2359</t>
  </si>
  <si>
    <t>Procesi ka përfunduar</t>
  </si>
  <si>
    <t>Zhvillimi dhe administrimi i Provimeve të Shtetit në profesionin e rregulluar të Mësuesit në profilet: Gjuhë Shqipe, Gjuhë Angleze, Gjuhë Italiane, Gjuhë Gjermane, Gjuhë Frënge, Gjuhë Greke, Arsim Fillor, Shkenca Sociale, Matematikë, Informatikë, Fizikë, Kimi, Biologji, Histori, Gjeografi, Histori Gjeografi, Histori Gjeografi Edukatë, Matematikë Fizikë, Matematikë Informatikë, Kimi Biologji, Edukim Fizik, Arte Figurative, Instrumente Muzikore</t>
  </si>
  <si>
    <t>3390/2659</t>
  </si>
  <si>
    <t>Shpallja e rezultateve përfundimtare të provimit të shtetit dhe dërgimi i rezultateve pranë Ministrive, Urdhrave profesionale dhe DAR/ZA</t>
  </si>
  <si>
    <t>Dergimi I rezultateve te kandidateve</t>
  </si>
  <si>
    <t>12 korespondenca</t>
  </si>
  <si>
    <t>Objektivi 1.4</t>
  </si>
  <si>
    <t>Përgatitja e Licencave të kandidatëve të suksesshëm në të gjitha profilet e mësuesisë për sezonin X korrik gusht 2017, administrimi i dorëzimit dhe shpërndarjes së tyre pranë DAR-eve përkatës</t>
  </si>
  <si>
    <t>Prodhimi I licencave per mesuesine</t>
  </si>
  <si>
    <t>Procesi vijon për rastet  me vërtetim.</t>
  </si>
  <si>
    <t>Objektivi 1.5</t>
  </si>
  <si>
    <t>Përditësimi, riorganizimi, digjitalizimi i testeve dhe rifutja në Data Bazë e fondit të pyetjeve të rishikuar nga komisionet përkatëse të provimit të shtetit dhe publikimi online i programeve orientues.</t>
  </si>
  <si>
    <t>Dergim per shqyrtim fond pyetjesh</t>
  </si>
  <si>
    <t>1 fond pyetjesh</t>
  </si>
  <si>
    <t>Rihedhja ne server</t>
  </si>
  <si>
    <t>Sektori i admnistrimit të sistemeve</t>
  </si>
  <si>
    <t>Ofrimi i sherbimeve për procesin e aplikimeve</t>
  </si>
  <si>
    <t>Mirëmbajtja e faqes web</t>
  </si>
  <si>
    <t>Treguesi i performancës është realizuar në masën 100%. Gjithë procesi është kryer sipas afateve të përcaktuara në aktet nënligjore</t>
  </si>
  <si>
    <t>Komunikimi me AKSHI-in për problematikat dhe aplikacionet që QSHA disponon</t>
  </si>
  <si>
    <t>Mirëmbajtja e infrastrukturës hardware dhe software si dhe helpdesk-u për punonjësit</t>
  </si>
  <si>
    <t xml:space="preserve">Helpdesk- për procesin e aplikimeve </t>
  </si>
  <si>
    <t>Mundësia për aksesim nga mësuesit e shkollave për hedhjen e rezultateve të shkollave të mesme</t>
  </si>
  <si>
    <t>Objektivi 1.6</t>
  </si>
  <si>
    <t>Helpdesk- për procesin e hedhjes së rezultateve të shkollës së mesme nga mësuesit</t>
  </si>
  <si>
    <t>ARSIMI PARAUNIVERSITAR</t>
  </si>
  <si>
    <t>numri i nxënësve / numri i mësuesve</t>
  </si>
  <si>
    <t>në proçes</t>
  </si>
  <si>
    <t>Proces në vazhdim</t>
  </si>
  <si>
    <t>Objektivi 1.2</t>
  </si>
  <si>
    <t>Përmirësime, konfigurime të nevojshme në portalin MATURANTI / Hedhja e rezultateve për të gjitha vitet shkollore të arsimit të mesëm</t>
  </si>
  <si>
    <t>numri i kandidateve / numri i kandidatëve me rezultate</t>
  </si>
  <si>
    <t>39922 / 38996</t>
  </si>
  <si>
    <t>Printimi me sukses i çertifikatave nga ana e shkollave për të gjithë kandidatët A1/A1Z që nuk janë pajisur më herët me certifikatë</t>
  </si>
  <si>
    <t>Gjenerimi i certifikatave</t>
  </si>
  <si>
    <t>Arsimi Bazë dhe Arsimi i Lartë</t>
  </si>
  <si>
    <t>Ofrimi i shërbimeve për aplikimet në Institucionet e Arsimit të Lartë Publik dhe Jopublik dhe pajisjen me numra matrikullimi të studentëve të regjistruar në IAL-të Publike dhe Jopublike për të gjitha ciklet e studimit.</t>
  </si>
  <si>
    <t>Niveli faktik i  vitit 2016</t>
  </si>
  <si>
    <t>Niveli i planifikuar ne vitin 2017</t>
  </si>
  <si>
    <t>Ofrimi i një shërbimi lehtësisht të aksesueshëm nga aplikantët për në institucionet e arsimit të lartë publik dhe jopublik si dhe ofrimi i një shërbimi sa më cilësor për institucionet e arsimit të lartë</t>
  </si>
  <si>
    <t>Mbajtja nën kontroll dhe rifreskimet e Portalit të Maturës Shtetërore në përputhje me të dhënat e reja të MSH 2017. Digjitalizimi i rezultateve të testeve të dy sesioneve të maturës shtetërore</t>
  </si>
  <si>
    <t>Digjitalizimi i rezultateve te testeve (numri i testeve të informatizuara për maturën shtetërore)</t>
  </si>
  <si>
    <t>Treguesi i performancës është realizuar në masën 100%. Është kryer hedhja dhe kontrolli i të dhënave.</t>
  </si>
  <si>
    <t xml:space="preserve">Konfigurimi dhe vënia në punë e sistemit informatik për realizimin e e aplikimit në  raundi i parë për në programet e studimit të ofruara nga Institucionet e Arsimit të Lartë publik dhe jopublik. </t>
  </si>
  <si>
    <t>Administrimi i procesit (numri i aplikantëve raundi i parë)</t>
  </si>
  <si>
    <t>Administrimi, konfigurimi,  dhe vënia në punë e sistemit informatik matura online për realizimin e e aplikimit në  raundi i dytë për në programet e studimit të ofruara nga Institucionet e Arsimit të Lartë publik dhe jopublik.</t>
  </si>
  <si>
    <t>Administrimi i procesit (numri i aplikantëve raundi i dytë)</t>
  </si>
  <si>
    <t>Hartimi i raporteve për MAS</t>
  </si>
  <si>
    <t>Treguesi i performancës është realizuar në masën 100%. Raportet janë duke u hartuar në proces sipas afateve të përcaktuara në aktet nënligjore</t>
  </si>
  <si>
    <t>Pajisja e studentëve të IAL-ve  publike dhe jopublike me numra matrikullimi</t>
  </si>
  <si>
    <t>Mbledhja dhe përpunimi i informacionit nga të gjitha IAL-të publike dhe jopublike (12 IAL publike dhe 24 IAL jopublike)</t>
  </si>
  <si>
    <t>Përgatitja e bazës elektronike (numri i studentëve)</t>
  </si>
  <si>
    <t>Treguesi i performancës është realizuar në masën 100%. Gjithë procesi deri tani është kryer sipas afateve të përcaktuara në aktet nënligjore</t>
  </si>
  <si>
    <t>Nëpërmjet sistemit SMIAL ndërtimi dhe administrimi i bazës së të dhënave për pajisjen me numra matrikullimi të studentëve</t>
  </si>
  <si>
    <t>Pajisja me numra matrikullimi (numri i studentëve)</t>
  </si>
  <si>
    <t xml:space="preserve">Objektivi 1.3 </t>
  </si>
  <si>
    <t xml:space="preserve">Njehsimi i diplomave të arsimit parauniversitar dhe procesi I legalizimit të dokumentave të arsimit parauniversitar </t>
  </si>
  <si>
    <t>Mbledhja dhe përpunimi i informacionit nga të gjithë aplikuesit për njehsimin e diplomave të arsimit të mesëm të lartë</t>
  </si>
  <si>
    <t>Mbledhja e informacionit të duhur për aplikantët për njehsim diplome të arsimit  arsimit të mesëm të lartë</t>
  </si>
  <si>
    <t>Kryerja e njëvlefshmërisë së diplomave të arsimit parauniversitar  arsimit të mesëm të lartë</t>
  </si>
  <si>
    <t>Numri i I aplikantëve me diplomë të njehsuar nga QSHA</t>
  </si>
  <si>
    <t xml:space="preserve">Përcjellja nga ZVA nepermjet postës  e dokumenteve për  legalizalizim </t>
  </si>
  <si>
    <t>Numri I dokumentave  të legalizuara nga QSHA</t>
  </si>
  <si>
    <t xml:space="preserve">Objektivi 1.4 </t>
  </si>
  <si>
    <t>Njehsimi i diplomave të arsimit të lartë, regjistrimi i formës së diplomës dhe dhënia e regjistrave në IAL</t>
  </si>
  <si>
    <t>Mbledhja dhe përpunimi I informacionit nga të gjithë aplikuesit për njehsimin e diplomave të arsimit të lartë</t>
  </si>
  <si>
    <t>Mbledhja e informacionit të duhur për aplikantët për njehsim diplome të arsimit të lartë universitar</t>
  </si>
  <si>
    <t>Nxjerrja e njëvlefshmërisë së diplomave të arsimit të lartë</t>
  </si>
  <si>
    <t>Numri i aplikantëve me diplomë të njehsuar nga QSHA</t>
  </si>
  <si>
    <t>Regjistrimi I formave të diplomave të arsimit të lartë  në IAL ne RSH</t>
  </si>
  <si>
    <t>Numri i formave të diplomave të regjistruara nga QSHA</t>
  </si>
  <si>
    <t>Dhënia e regjistrave themeltare në IAL në RSH</t>
  </si>
  <si>
    <t>Numri i dhënies së regjistrave themeltarë nga QSHA</t>
  </si>
  <si>
    <t>Shërbime të tjera me rrjetin ENIC-NARIC</t>
  </si>
  <si>
    <t>Numri i shërbimeve me rrjetin ENIC-NARIC</t>
  </si>
  <si>
    <t xml:space="preserve"> </t>
  </si>
  <si>
    <t>Periudha e Raportimit: Janar-Dhjetor 2021</t>
  </si>
  <si>
    <t>Plan  2021</t>
  </si>
  <si>
    <t>Rishikuar 2021</t>
  </si>
  <si>
    <t>Aurora Balliu</t>
  </si>
  <si>
    <t>i
vitit paraardhes
Viti 2020</t>
  </si>
  <si>
    <t>Viti 2021</t>
  </si>
  <si>
    <t>Plan Fillestar Viti 2021</t>
  </si>
  <si>
    <t>Plan i Rishikuar Viti 2021</t>
  </si>
  <si>
    <t xml:space="preserve"> Plani i Periudhes/progresiv 12 mujori 2021</t>
  </si>
  <si>
    <t>i
Periudhes/progresiv 12 mujori 2021</t>
  </si>
  <si>
    <t>Niveli faktik i  vitit 2020</t>
  </si>
  <si>
    <t>Niveli i planifikuar ne vitin 2021</t>
  </si>
  <si>
    <t>Niveli i rishikuar ne vitin 2021</t>
  </si>
  <si>
    <t>Zhvillimi i vlerësimit ndërkombëtar PISA 2021.</t>
  </si>
  <si>
    <t>Zhvillimi i vlerësimit ndërkombëtar TIMMS 2023</t>
  </si>
  <si>
    <t>Përgatitja për TIMMS 2023</t>
  </si>
  <si>
    <t xml:space="preserve"> PISA FIELD TRIAL 2021</t>
  </si>
  <si>
    <t>Realizimi i marrëveshjes të MAS me OECD dhe IEA për vlerësimet ndërkombëtare PISA 2021, TIMMS 2023 dhe PIRLS 2021</t>
  </si>
  <si>
    <t>Zhvillimi i vlerësimit ndërkombëtar PIRLS 2021</t>
  </si>
  <si>
    <t>PIRLS 2021</t>
  </si>
  <si>
    <t>Konfigurimi i bazës së të dhënave me të dhënat fillestare të nevojshme për fillimin e proçesit në sistemin SMIP</t>
  </si>
  <si>
    <t>4744/3660</t>
  </si>
  <si>
    <t>1943/1359</t>
  </si>
  <si>
    <t xml:space="preserve">Zhvillimi dhe administrimi i  Portalit në profesionin e rregulluar të: Mjekut; Stomatologut; Farmacistit; Infermierit; Mamisë; Fizioterapistit; Logopedistit; Teknikut të Imazherisë; Teknikut të Laboratorit.
</t>
  </si>
  <si>
    <t>3904/3904</t>
  </si>
  <si>
    <t>6878/6878</t>
  </si>
  <si>
    <t>36338/36338</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</si>
</sst>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00_L_e_k_-;\-* #,##0.00_L_e_k_-;_-* &quot;-&quot;??_L_e_k_-;_-@_-"/>
    <numFmt numFmtId="167" formatCode="#,##0.0"/>
    <numFmt numFmtId="168" formatCode="0.0%"/>
    <numFmt numFmtId="169" formatCode="0.0"/>
    <numFmt numFmtId="170" formatCode="#,##0.000"/>
    <numFmt numFmtId="171" formatCode="&quot;   &quot;@"/>
    <numFmt numFmtId="172" formatCode="&quot;      &quot;@"/>
    <numFmt numFmtId="173" formatCode="&quot;         &quot;@"/>
    <numFmt numFmtId="174" formatCode="&quot;            &quot;@"/>
    <numFmt numFmtId="175" formatCode="&quot;               &quot;@"/>
    <numFmt numFmtId="176" formatCode="_([$€]* #,##0.00_);_([$€]* \(#,##0.00\);_([$€]* &quot;-&quot;??_);_(@_)"/>
    <numFmt numFmtId="177" formatCode="[&gt;=0.05]#,##0.0;[&lt;=-0.05]\-#,##0.0;?0.0"/>
    <numFmt numFmtId="178" formatCode="[Black]#,##0.0;[Black]\-#,##0.0;;"/>
    <numFmt numFmtId="179" formatCode="[Black][&gt;0.05]#,##0.0;[Black][&lt;-0.05]\-#,##0.0;;"/>
    <numFmt numFmtId="180" formatCode="[Black][&gt;0.5]#,##0;[Black][&lt;-0.5]\-#,##0;;"/>
    <numFmt numFmtId="181" formatCode="General\ \ \ \ \ \ "/>
    <numFmt numFmtId="182" formatCode="0.0\ \ \ \ \ \ \ \ "/>
    <numFmt numFmtId="183" formatCode="mmmm\ yyyy"/>
    <numFmt numFmtId="184" formatCode="#,##0\ &quot;Kč&quot;;\-#,##0\ &quot;Kč&quot;"/>
    <numFmt numFmtId="185" formatCode="#,##0.0____"/>
    <numFmt numFmtId="186" formatCode="\$#,##0.00\ ;\(\$#,##0.00\)"/>
    <numFmt numFmtId="187" formatCode="_-&quot;¢&quot;* #,##0_-;\-&quot;¢&quot;* #,##0_-;_-&quot;¢&quot;* &quot;-&quot;_-;_-@_-"/>
    <numFmt numFmtId="188" formatCode="_-&quot;¢&quot;* #,##0.00_-;\-&quot;¢&quot;* #,##0.00_-;_-&quot;¢&quot;* &quot;-&quot;??_-;_-@_-"/>
    <numFmt numFmtId="189" formatCode="_-* #,##0_L_e_k_-;\-* #,##0_L_e_k_-;_-* &quot;-&quot;??_L_e_k_-;_-@_-"/>
    <numFmt numFmtId="190" formatCode="_(* #,##0_);_(* \(#,##0\);_(* &quot;-&quot;??_);_(@_)"/>
  </numFmts>
  <fonts count="138">
    <font>
      <sz val="10"/>
      <name val="Arial"/>
      <charset val="238"/>
    </font>
    <font>
      <sz val="11"/>
      <color theme="1"/>
      <name val="Calibri"/>
      <family val="2"/>
      <scheme val="minor"/>
    </font>
    <font>
      <sz val="11"/>
      <color theme="1"/>
      <name val="Calibri"/>
      <family val="2"/>
      <scheme val="minor"/>
    </font>
    <font>
      <sz val="10"/>
      <name val="Arial"/>
      <family val="2"/>
    </font>
    <font>
      <b/>
      <sz val="12"/>
      <name val="Arial"/>
      <family val="2"/>
    </font>
    <font>
      <sz val="10"/>
      <name val="Arial"/>
      <family val="2"/>
    </font>
    <font>
      <b/>
      <sz val="10"/>
      <name val="Arial"/>
      <family val="2"/>
    </font>
    <font>
      <b/>
      <sz val="8"/>
      <name val="Arial"/>
      <family val="2"/>
    </font>
    <font>
      <sz val="8"/>
      <name val="Arial"/>
      <family val="2"/>
    </font>
    <font>
      <sz val="8"/>
      <name val="Arial"/>
      <family val="2"/>
    </font>
    <font>
      <sz val="10"/>
      <name val="Arial"/>
      <family val="2"/>
    </font>
    <font>
      <b/>
      <sz val="8"/>
      <color indexed="12"/>
      <name val="Arial"/>
      <family val="2"/>
    </font>
    <font>
      <sz val="8"/>
      <name val="Arial"/>
      <family val="2"/>
    </font>
    <font>
      <b/>
      <i/>
      <sz val="8"/>
      <name val="Arial"/>
      <family val="2"/>
    </font>
    <font>
      <sz val="12"/>
      <name val="Arial"/>
      <family val="2"/>
    </font>
    <font>
      <sz val="12"/>
      <name val="Times New Roman"/>
      <family val="1"/>
    </font>
    <font>
      <sz val="10"/>
      <color indexed="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name val="CTimesRoman"/>
    </font>
    <font>
      <sz val="11"/>
      <color indexed="52"/>
      <name val="Calibri"/>
      <family val="2"/>
    </font>
    <font>
      <sz val="10"/>
      <name val="Times New Roman"/>
      <family val="1"/>
    </font>
    <font>
      <sz val="11"/>
      <color indexed="60"/>
      <name val="Calibri"/>
      <family val="2"/>
    </font>
    <font>
      <sz val="10"/>
      <name val="Tms Rmn"/>
    </font>
    <font>
      <sz val="12"/>
      <name val="Tms Rmn"/>
    </font>
    <font>
      <sz val="10"/>
      <name val="Times New Roman"/>
      <family val="1"/>
    </font>
    <font>
      <b/>
      <sz val="11"/>
      <color indexed="63"/>
      <name val="Calibri"/>
      <family val="2"/>
    </font>
    <font>
      <sz val="10"/>
      <color indexed="8"/>
      <name val="Arial"/>
      <family val="2"/>
    </font>
    <font>
      <b/>
      <sz val="10"/>
      <name val="Tms Rmn"/>
    </font>
    <font>
      <b/>
      <sz val="18"/>
      <color indexed="56"/>
      <name val="Cambria"/>
      <family val="2"/>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8"/>
      <name val="Arial CE"/>
      <charset val="238"/>
    </font>
    <font>
      <b/>
      <sz val="12"/>
      <name val="Arial CE"/>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b/>
      <sz val="8"/>
      <name val="Arial"/>
      <family val="2"/>
      <charset val="238"/>
    </font>
    <font>
      <sz val="8"/>
      <name val="Arial"/>
      <family val="2"/>
      <charset val="238"/>
    </font>
    <font>
      <sz val="10"/>
      <name val="Arial"/>
      <family val="2"/>
      <charset val="238"/>
    </font>
    <font>
      <b/>
      <sz val="12"/>
      <color indexed="60"/>
      <name val="Calibri"/>
      <family val="2"/>
      <charset val="238"/>
    </font>
    <font>
      <b/>
      <i/>
      <sz val="11"/>
      <color indexed="60"/>
      <name val="Arial"/>
      <family val="2"/>
      <charset val="238"/>
    </font>
    <font>
      <b/>
      <i/>
      <sz val="10"/>
      <color indexed="60"/>
      <name val="Arial"/>
      <family val="2"/>
      <charset val="238"/>
    </font>
    <font>
      <b/>
      <sz val="8"/>
      <color indexed="8"/>
      <name val="Arial"/>
      <family val="2"/>
    </font>
    <font>
      <b/>
      <sz val="8"/>
      <color indexed="8"/>
      <name val="Arial"/>
      <family val="2"/>
      <charset val="238"/>
    </font>
    <font>
      <b/>
      <sz val="10"/>
      <color rgb="FFC00000"/>
      <name val="Arial"/>
      <family val="2"/>
    </font>
    <font>
      <b/>
      <sz val="8"/>
      <color rgb="FFC00000"/>
      <name val="Arial"/>
      <family val="2"/>
    </font>
    <font>
      <b/>
      <u/>
      <sz val="12"/>
      <color rgb="FFC00000"/>
      <name val="Arial"/>
      <family val="2"/>
    </font>
    <font>
      <u/>
      <sz val="12"/>
      <color rgb="FFC00000"/>
      <name val="Arial"/>
      <family val="2"/>
    </font>
    <font>
      <u/>
      <sz val="12"/>
      <color rgb="FFC00000"/>
      <name val="Arial"/>
      <family val="2"/>
      <charset val="238"/>
    </font>
    <font>
      <b/>
      <sz val="10"/>
      <color rgb="FFC00000"/>
      <name val="Arial"/>
      <family val="2"/>
      <charset val="238"/>
    </font>
    <font>
      <b/>
      <sz val="8"/>
      <color rgb="FFC00000"/>
      <name val="Arial"/>
      <family val="2"/>
      <charset val="238"/>
    </font>
    <font>
      <b/>
      <i/>
      <sz val="8"/>
      <color rgb="FFC00000"/>
      <name val="Arial"/>
      <family val="2"/>
    </font>
    <font>
      <sz val="8"/>
      <color rgb="FFC00000"/>
      <name val="Arial"/>
      <family val="2"/>
    </font>
    <font>
      <sz val="10"/>
      <color rgb="FFC00000"/>
      <name val="Arial"/>
      <family val="2"/>
    </font>
    <font>
      <b/>
      <sz val="9"/>
      <color rgb="FFC00000"/>
      <name val="Arial"/>
      <family val="2"/>
      <charset val="238"/>
    </font>
    <font>
      <b/>
      <u/>
      <sz val="12"/>
      <color theme="1"/>
      <name val="Arial"/>
      <family val="2"/>
      <charset val="238"/>
    </font>
    <font>
      <u/>
      <sz val="12"/>
      <color theme="1"/>
      <name val="Arial"/>
      <family val="2"/>
      <charset val="238"/>
    </font>
    <font>
      <b/>
      <u/>
      <sz val="12"/>
      <color theme="1"/>
      <name val="Calibri"/>
      <family val="2"/>
    </font>
    <font>
      <u/>
      <sz val="12"/>
      <color theme="1"/>
      <name val="Calibri"/>
      <family val="2"/>
    </font>
    <font>
      <b/>
      <sz val="9"/>
      <color theme="1"/>
      <name val="Arial"/>
      <family val="2"/>
    </font>
    <font>
      <b/>
      <sz val="8"/>
      <color theme="1"/>
      <name val="Arial"/>
      <family val="2"/>
    </font>
    <font>
      <sz val="9"/>
      <color theme="1"/>
      <name val="Arial"/>
      <family val="2"/>
    </font>
    <font>
      <sz val="11"/>
      <color theme="1"/>
      <name val="Calibri"/>
      <family val="2"/>
    </font>
    <font>
      <sz val="10"/>
      <color theme="1"/>
      <name val="Arial"/>
      <family val="2"/>
    </font>
    <font>
      <sz val="8"/>
      <color theme="1"/>
      <name val="Arial"/>
      <family val="2"/>
    </font>
    <font>
      <b/>
      <sz val="12"/>
      <color theme="1"/>
      <name val="Arial"/>
      <family val="2"/>
      <charset val="238"/>
    </font>
    <font>
      <b/>
      <sz val="10"/>
      <color theme="1"/>
      <name val="Arial"/>
      <family val="2"/>
    </font>
    <font>
      <b/>
      <sz val="8"/>
      <color theme="1"/>
      <name val="Arial"/>
      <family val="2"/>
      <charset val="238"/>
    </font>
    <font>
      <b/>
      <u/>
      <sz val="12"/>
      <color rgb="FFC00000"/>
      <name val="Arial"/>
      <family val="2"/>
      <charset val="238"/>
    </font>
    <font>
      <b/>
      <u/>
      <sz val="8"/>
      <color rgb="FFC00000"/>
      <name val="Arial"/>
      <family val="2"/>
      <charset val="238"/>
    </font>
    <font>
      <b/>
      <sz val="11"/>
      <color rgb="FFC00000"/>
      <name val="Arial"/>
      <family val="2"/>
      <charset val="238"/>
    </font>
    <font>
      <b/>
      <sz val="12"/>
      <color rgb="FFC00000"/>
      <name val="Arial"/>
      <family val="2"/>
      <charset val="238"/>
    </font>
    <font>
      <b/>
      <sz val="11"/>
      <color theme="1"/>
      <name val="Arial"/>
      <family val="2"/>
      <charset val="238"/>
    </font>
    <font>
      <b/>
      <i/>
      <sz val="10"/>
      <color rgb="FFC00000"/>
      <name val="Arial"/>
      <family val="2"/>
      <charset val="238"/>
    </font>
    <font>
      <b/>
      <sz val="12"/>
      <color theme="1"/>
      <name val="Arial"/>
      <family val="2"/>
    </font>
    <font>
      <sz val="12"/>
      <color theme="1"/>
      <name val="Calibri"/>
      <family val="2"/>
      <scheme val="minor"/>
    </font>
    <font>
      <b/>
      <sz val="8"/>
      <color rgb="FF0000FF"/>
      <name val="Times New Roman"/>
      <family val="1"/>
    </font>
    <font>
      <sz val="12"/>
      <color theme="1"/>
      <name val="Times New Roman"/>
      <family val="1"/>
    </font>
    <font>
      <sz val="10"/>
      <color theme="1"/>
      <name val="Times New Roman"/>
      <family val="1"/>
    </font>
    <font>
      <b/>
      <sz val="8"/>
      <color rgb="FFCCFFCC"/>
      <name val="Times New Roman"/>
      <family val="1"/>
    </font>
    <font>
      <sz val="8"/>
      <color rgb="FFCCFFCC"/>
      <name val="Times New Roman"/>
      <family val="1"/>
    </font>
    <font>
      <b/>
      <sz val="8"/>
      <color theme="1"/>
      <name val="Times New Roman"/>
      <family val="1"/>
    </font>
    <font>
      <sz val="8"/>
      <color rgb="FF0000FF"/>
      <name val="Times New Roman"/>
      <family val="1"/>
    </font>
    <font>
      <b/>
      <i/>
      <sz val="12"/>
      <color theme="1"/>
      <name val="Times New Roman"/>
      <family val="1"/>
    </font>
    <font>
      <b/>
      <sz val="12"/>
      <color theme="1"/>
      <name val="Times New Roman"/>
      <family val="1"/>
    </font>
    <font>
      <sz val="8"/>
      <color theme="1"/>
      <name val="Times New Roman"/>
      <family val="1"/>
    </font>
    <font>
      <sz val="12"/>
      <color theme="1"/>
      <name val="Book Antiqua"/>
      <family val="1"/>
    </font>
    <font>
      <sz val="11"/>
      <color theme="1"/>
      <name val="Arial"/>
      <family val="2"/>
      <charset val="238"/>
    </font>
    <font>
      <b/>
      <sz val="9"/>
      <name val="Arial"/>
      <family val="2"/>
    </font>
    <font>
      <b/>
      <sz val="8"/>
      <name val="Times New Roman"/>
      <family val="1"/>
    </font>
    <font>
      <sz val="9"/>
      <color indexed="8"/>
      <name val="Arial"/>
      <family val="2"/>
    </font>
    <font>
      <b/>
      <sz val="14"/>
      <color theme="1"/>
      <name val="Arial"/>
      <family val="2"/>
    </font>
    <font>
      <sz val="8"/>
      <name val="Times New Roman"/>
      <family val="1"/>
    </font>
    <font>
      <sz val="9"/>
      <color indexed="81"/>
      <name val="Tahoma"/>
      <family val="2"/>
    </font>
    <font>
      <sz val="16"/>
      <color theme="1"/>
      <name val="Arial"/>
      <family val="2"/>
    </font>
    <font>
      <sz val="12"/>
      <name val="Arial"/>
      <family val="2"/>
      <charset val="238"/>
    </font>
    <font>
      <i/>
      <sz val="12"/>
      <color theme="1"/>
      <name val="Times New Roman"/>
      <family val="1"/>
    </font>
    <font>
      <sz val="10"/>
      <name val="Arial"/>
      <charset val="238"/>
    </font>
    <font>
      <b/>
      <sz val="11"/>
      <color rgb="FFC00000"/>
      <name val="Calibri"/>
      <family val="2"/>
      <scheme val="minor"/>
    </font>
    <font>
      <b/>
      <sz val="12"/>
      <name val="Calibri"/>
      <family val="2"/>
      <scheme val="minor"/>
    </font>
    <font>
      <b/>
      <sz val="12"/>
      <color rgb="FFC00000"/>
      <name val="Calibri"/>
      <family val="2"/>
      <scheme val="minor"/>
    </font>
    <font>
      <b/>
      <sz val="11"/>
      <color theme="1"/>
      <name val="Calibri"/>
      <family val="2"/>
      <scheme val="minor"/>
    </font>
    <font>
      <b/>
      <sz val="12"/>
      <color theme="1"/>
      <name val="Calibri"/>
      <family val="2"/>
      <scheme val="minor"/>
    </font>
    <font>
      <b/>
      <sz val="12"/>
      <color rgb="FFC00000"/>
      <name val="Calibri"/>
      <family val="2"/>
      <charset val="238"/>
      <scheme val="minor"/>
    </font>
    <font>
      <b/>
      <sz val="14"/>
      <color indexed="60"/>
      <name val="Calibri"/>
      <family val="2"/>
      <charset val="238"/>
    </font>
    <font>
      <b/>
      <sz val="12"/>
      <color indexed="60"/>
      <name val="Calibri"/>
      <family val="2"/>
    </font>
    <font>
      <b/>
      <sz val="10"/>
      <color theme="1"/>
      <name val="Calibri"/>
      <family val="2"/>
      <scheme val="minor"/>
    </font>
    <font>
      <b/>
      <sz val="11"/>
      <color indexed="60"/>
      <name val="Calibri"/>
      <family val="2"/>
      <charset val="238"/>
    </font>
    <font>
      <b/>
      <sz val="10"/>
      <color indexed="8"/>
      <name val="Calibri"/>
      <family val="2"/>
    </font>
    <font>
      <b/>
      <i/>
      <sz val="11"/>
      <color theme="1"/>
      <name val="Calibri"/>
      <family val="2"/>
      <scheme val="minor"/>
    </font>
    <font>
      <sz val="11"/>
      <name val="Calibri"/>
      <family val="2"/>
      <scheme val="minor"/>
    </font>
    <font>
      <b/>
      <sz val="11"/>
      <color theme="1"/>
      <name val="Calibri"/>
      <family val="2"/>
      <charset val="238"/>
      <scheme val="minor"/>
    </font>
    <font>
      <i/>
      <sz val="10"/>
      <name val="Arial"/>
      <family val="2"/>
      <charset val="238"/>
    </font>
    <font>
      <b/>
      <sz val="11"/>
      <name val="Calibri"/>
      <family val="2"/>
      <scheme val="minor"/>
    </font>
    <font>
      <b/>
      <sz val="11"/>
      <color indexed="60"/>
      <name val="Calibri"/>
      <family val="2"/>
    </font>
    <font>
      <sz val="10"/>
      <color theme="1"/>
      <name val="Calibri"/>
      <family val="2"/>
      <scheme val="minor"/>
    </font>
    <font>
      <sz val="10"/>
      <name val="Calibri"/>
      <family val="2"/>
      <scheme val="minor"/>
    </font>
    <font>
      <sz val="12"/>
      <name val="Arial Narrow"/>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rgb="FF00B0F0"/>
        <bgColor indexed="64"/>
      </patternFill>
    </fill>
  </fills>
  <borders count="9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top/>
      <bottom style="thin">
        <color indexed="64"/>
      </bottom>
      <diagonal/>
    </border>
    <border>
      <left style="thin">
        <color indexed="64"/>
      </left>
      <right style="medium">
        <color indexed="64"/>
      </right>
      <top style="dashed">
        <color indexed="64"/>
      </top>
      <bottom style="dashed">
        <color indexed="64"/>
      </bottom>
      <diagonal/>
    </border>
    <border>
      <left/>
      <right style="thin">
        <color indexed="64"/>
      </right>
      <top style="thin">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top/>
      <bottom style="medium">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rgb="FF000000"/>
      </left>
      <right/>
      <top/>
      <bottom/>
      <diagonal/>
    </border>
    <border>
      <left style="thin">
        <color indexed="64"/>
      </left>
      <right style="medium">
        <color indexed="64"/>
      </right>
      <top style="medium">
        <color indexed="64"/>
      </top>
      <bottom style="thin">
        <color indexed="64"/>
      </bottom>
      <diagonal/>
    </border>
  </borders>
  <cellStyleXfs count="137">
    <xf numFmtId="0" fontId="0" fillId="0" borderId="0"/>
    <xf numFmtId="0" fontId="16" fillId="0" borderId="0">
      <alignment vertical="top"/>
    </xf>
    <xf numFmtId="0" fontId="15" fillId="0" borderId="0"/>
    <xf numFmtId="0" fontId="15" fillId="0" borderId="0"/>
    <xf numFmtId="0" fontId="15" fillId="0" borderId="0"/>
    <xf numFmtId="171" fontId="17" fillId="0" borderId="0" applyFont="0" applyFill="0" applyBorder="0" applyAlignment="0" applyProtection="0"/>
    <xf numFmtId="172" fontId="17" fillId="0" borderId="0" applyFont="0" applyFill="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175" fontId="17" fillId="0" borderId="0" applyFont="0" applyFill="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3" fontId="5" fillId="20" borderId="1" applyNumberFormat="0"/>
    <xf numFmtId="0" fontId="21" fillId="21" borderId="2" applyNumberFormat="0" applyAlignment="0" applyProtection="0"/>
    <xf numFmtId="0" fontId="22" fillId="0" borderId="3" applyNumberFormat="0" applyFont="0" applyFill="0" applyAlignment="0" applyProtection="0"/>
    <xf numFmtId="0" fontId="23" fillId="22" borderId="4" applyNumberFormat="0" applyAlignment="0" applyProtection="0"/>
    <xf numFmtId="166" fontId="3" fillId="0" borderId="0" applyFont="0" applyFill="0" applyBorder="0" applyAlignment="0" applyProtection="0"/>
    <xf numFmtId="0" fontId="24" fillId="0" borderId="0"/>
    <xf numFmtId="170" fontId="25" fillId="0" borderId="0">
      <alignment horizontal="right" vertical="top"/>
    </xf>
    <xf numFmtId="0" fontId="24" fillId="0" borderId="0"/>
    <xf numFmtId="0" fontId="24" fillId="0" borderId="0"/>
    <xf numFmtId="0" fontId="22" fillId="0" borderId="0" applyFont="0" applyFill="0" applyBorder="0" applyAlignment="0" applyProtection="0"/>
    <xf numFmtId="0" fontId="5" fillId="23" borderId="0" applyNumberFormat="0" applyBorder="0" applyProtection="0"/>
    <xf numFmtId="176" fontId="5" fillId="0" borderId="0" applyFont="0" applyFill="0" applyBorder="0" applyAlignment="0" applyProtection="0"/>
    <xf numFmtId="168" fontId="10" fillId="24" borderId="5" applyNumberFormat="0" applyFont="0" applyBorder="0" applyAlignment="0" applyProtection="0">
      <alignment horizontal="right"/>
    </xf>
    <xf numFmtId="0" fontId="26" fillId="0" borderId="0" applyNumberForma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7" fillId="4" borderId="0" applyNumberFormat="0" applyBorder="0" applyAlignment="0" applyProtection="0"/>
    <xf numFmtId="38" fontId="12" fillId="23" borderId="0" applyNumberFormat="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5" fillId="25" borderId="1" applyNumberFormat="0" applyBorder="0" applyProtection="0"/>
    <xf numFmtId="167" fontId="17" fillId="0" borderId="0" applyFont="0" applyFill="0" applyBorder="0" applyAlignment="0" applyProtection="0"/>
    <xf numFmtId="3" fontId="17" fillId="0" borderId="0" applyFont="0" applyFill="0" applyBorder="0" applyAlignment="0" applyProtection="0"/>
    <xf numFmtId="0" fontId="32" fillId="7" borderId="2" applyNumberFormat="0" applyAlignment="0" applyProtection="0"/>
    <xf numFmtId="10" fontId="12" fillId="26" borderId="9" applyNumberFormat="0" applyBorder="0" applyAlignment="0" applyProtection="0"/>
    <xf numFmtId="3" fontId="5" fillId="27" borderId="0" applyNumberFormat="0" applyBorder="0"/>
    <xf numFmtId="167" fontId="33" fillId="0" borderId="0"/>
    <xf numFmtId="0" fontId="34" fillId="0" borderId="10" applyNumberFormat="0" applyFill="0" applyAlignment="0" applyProtection="0"/>
    <xf numFmtId="184" fontId="22" fillId="0" borderId="0" applyFont="0" applyFill="0" applyBorder="0" applyAlignment="0" applyProtection="0"/>
    <xf numFmtId="164" fontId="35" fillId="0" borderId="0" applyFont="0" applyFill="0" applyBorder="0" applyAlignment="0" applyProtection="0"/>
    <xf numFmtId="165" fontId="35"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5" fontId="22" fillId="0" borderId="0" applyFont="0" applyFill="0" applyBorder="0" applyAlignment="0" applyProtection="0"/>
    <xf numFmtId="0" fontId="5" fillId="28" borderId="1" applyNumberFormat="0"/>
    <xf numFmtId="3" fontId="5" fillId="29" borderId="1" applyNumberFormat="0" applyFont="0" applyAlignment="0"/>
    <xf numFmtId="187" fontId="35" fillId="0" borderId="0" applyFont="0" applyFill="0" applyBorder="0" applyAlignment="0" applyProtection="0"/>
    <xf numFmtId="188"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0" fontId="36" fillId="30" borderId="0" applyNumberFormat="0" applyBorder="0" applyAlignment="0" applyProtection="0"/>
    <xf numFmtId="0" fontId="37" fillId="0" borderId="0"/>
    <xf numFmtId="0" fontId="38" fillId="0" borderId="0"/>
    <xf numFmtId="0" fontId="24" fillId="0" borderId="0"/>
    <xf numFmtId="0" fontId="24" fillId="0" borderId="0"/>
    <xf numFmtId="0" fontId="24" fillId="0" borderId="0"/>
    <xf numFmtId="0" fontId="24" fillId="0" borderId="0"/>
    <xf numFmtId="0" fontId="5" fillId="0" borderId="0"/>
    <xf numFmtId="177" fontId="39" fillId="0" borderId="0" applyFill="0" applyBorder="0" applyAlignment="0" applyProtection="0">
      <alignment horizontal="right"/>
    </xf>
    <xf numFmtId="0" fontId="3" fillId="31" borderId="1" applyNumberFormat="0" applyFont="0" applyAlignment="0" applyProtection="0"/>
    <xf numFmtId="0" fontId="40" fillId="21" borderId="11" applyNumberFormat="0" applyAlignment="0" applyProtection="0"/>
    <xf numFmtId="40" fontId="41" fillId="26" borderId="0">
      <alignment horizontal="right"/>
    </xf>
    <xf numFmtId="9" fontId="3" fillId="0" borderId="0" applyFont="0" applyFill="0" applyBorder="0" applyAlignment="0" applyProtection="0"/>
    <xf numFmtId="10" fontId="5" fillId="0" borderId="0" applyFont="0" applyFill="0" applyBorder="0" applyAlignment="0" applyProtection="0"/>
    <xf numFmtId="178" fontId="17" fillId="0" borderId="0" applyFont="0" applyFill="0" applyBorder="0" applyAlignment="0" applyProtection="0"/>
    <xf numFmtId="179" fontId="17" fillId="0" borderId="0" applyFont="0" applyFill="0" applyBorder="0" applyAlignment="0" applyProtection="0"/>
    <xf numFmtId="180" fontId="17" fillId="0" borderId="0" applyFont="0" applyFill="0" applyBorder="0" applyAlignment="0" applyProtection="0"/>
    <xf numFmtId="2" fontId="22" fillId="0" borderId="0" applyFont="0" applyFill="0" applyBorder="0" applyAlignment="0" applyProtection="0"/>
    <xf numFmtId="185" fontId="39" fillId="0" borderId="0" applyFill="0" applyBorder="0" applyAlignment="0">
      <alignment horizontal="centerContinuous"/>
    </xf>
    <xf numFmtId="3" fontId="5" fillId="32" borderId="1" applyNumberFormat="0"/>
    <xf numFmtId="0" fontId="17" fillId="0" borderId="0"/>
    <xf numFmtId="0" fontId="42" fillId="0" borderId="0"/>
    <xf numFmtId="0" fontId="16" fillId="0" borderId="0">
      <alignment vertical="top"/>
    </xf>
    <xf numFmtId="0" fontId="5" fillId="0" borderId="0" applyNumberFormat="0"/>
    <xf numFmtId="0" fontId="43" fillId="0" borderId="0" applyNumberFormat="0" applyFill="0" applyBorder="0" applyAlignment="0" applyProtection="0"/>
    <xf numFmtId="0" fontId="44" fillId="0" borderId="12" applyNumberFormat="0" applyFill="0" applyAlignment="0" applyProtection="0"/>
    <xf numFmtId="0" fontId="45" fillId="0" borderId="0" applyNumberFormat="0" applyFill="0" applyBorder="0" applyAlignment="0" applyProtection="0"/>
    <xf numFmtId="0" fontId="46"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46" fillId="0" borderId="0" applyNumberFormat="0" applyFont="0" applyFill="0" applyBorder="0" applyAlignment="0" applyProtection="0"/>
    <xf numFmtId="0" fontId="46" fillId="0" borderId="0" applyNumberFormat="0" applyFont="0" applyFill="0" applyBorder="0" applyAlignment="0" applyProtection="0">
      <alignment horizontal="left" vertical="top"/>
    </xf>
    <xf numFmtId="0" fontId="46" fillId="0" borderId="0" applyNumberFormat="0" applyFont="0" applyFill="0" applyBorder="0" applyAlignment="0" applyProtection="0">
      <alignment horizontal="left" vertical="top"/>
    </xf>
    <xf numFmtId="0" fontId="46" fillId="0" borderId="0" applyNumberFormat="0" applyFont="0" applyFill="0" applyBorder="0" applyAlignment="0" applyProtection="0">
      <alignment horizontal="left" vertical="top"/>
    </xf>
    <xf numFmtId="0" fontId="39" fillId="0" borderId="0"/>
    <xf numFmtId="0" fontId="48" fillId="0" borderId="0">
      <alignment horizontal="left" wrapText="1"/>
    </xf>
    <xf numFmtId="0" fontId="49" fillId="0" borderId="13" applyNumberFormat="0" applyFont="0" applyFill="0" applyBorder="0" applyAlignment="0" applyProtection="0">
      <alignment horizontal="center" wrapText="1"/>
    </xf>
    <xf numFmtId="181" fontId="17" fillId="0" borderId="0" applyNumberFormat="0" applyFont="0" applyFill="0" applyBorder="0" applyAlignment="0" applyProtection="0">
      <alignment horizontal="right"/>
    </xf>
    <xf numFmtId="0" fontId="49" fillId="0" borderId="0" applyNumberFormat="0" applyFont="0" applyFill="0" applyBorder="0" applyAlignment="0" applyProtection="0">
      <alignment horizontal="left" indent="1"/>
    </xf>
    <xf numFmtId="182" fontId="49" fillId="0" borderId="0" applyNumberFormat="0" applyFont="0" applyFill="0" applyBorder="0" applyAlignment="0" applyProtection="0"/>
    <xf numFmtId="0" fontId="39" fillId="0" borderId="13" applyNumberFormat="0" applyFont="0" applyFill="0" applyAlignment="0" applyProtection="0">
      <alignment horizontal="center"/>
    </xf>
    <xf numFmtId="0" fontId="39" fillId="0" borderId="0" applyNumberFormat="0" applyFont="0" applyFill="0" applyBorder="0" applyAlignment="0" applyProtection="0">
      <alignment horizontal="left" wrapText="1" indent="1"/>
    </xf>
    <xf numFmtId="0" fontId="49" fillId="0" borderId="0" applyNumberFormat="0" applyFont="0" applyFill="0" applyBorder="0" applyAlignment="0" applyProtection="0">
      <alignment horizontal="left" indent="1"/>
    </xf>
    <xf numFmtId="0" fontId="39" fillId="0" borderId="0" applyNumberFormat="0" applyFont="0" applyFill="0" applyBorder="0" applyAlignment="0" applyProtection="0">
      <alignment horizontal="left" wrapText="1" indent="2"/>
    </xf>
    <xf numFmtId="183" fontId="39" fillId="0" borderId="0">
      <alignment horizontal="right"/>
    </xf>
    <xf numFmtId="0" fontId="50" fillId="0" borderId="0" applyNumberFormat="0" applyFill="0" applyBorder="0" applyAlignment="0" applyProtection="0"/>
    <xf numFmtId="0" fontId="51" fillId="0" borderId="0" applyNumberFormat="0" applyFill="0" applyBorder="0" applyAlignment="0" applyProtection="0"/>
    <xf numFmtId="169" fontId="52" fillId="0" borderId="0">
      <alignment horizontal="right"/>
    </xf>
    <xf numFmtId="0" fontId="53" fillId="0" borderId="0" applyProtection="0"/>
    <xf numFmtId="186" fontId="53" fillId="0" borderId="0" applyProtection="0"/>
    <xf numFmtId="0" fontId="54" fillId="0" borderId="0" applyProtection="0"/>
    <xf numFmtId="0" fontId="55" fillId="0" borderId="0" applyProtection="0"/>
    <xf numFmtId="0" fontId="53" fillId="0" borderId="14" applyProtection="0"/>
    <xf numFmtId="0" fontId="53" fillId="0" borderId="0"/>
    <xf numFmtId="10" fontId="53" fillId="0" borderId="0" applyProtection="0"/>
    <xf numFmtId="0" fontId="53" fillId="0" borderId="0"/>
    <xf numFmtId="2" fontId="53" fillId="0" borderId="0" applyProtection="0"/>
    <xf numFmtId="4" fontId="53" fillId="0" borderId="0" applyProtection="0"/>
    <xf numFmtId="0" fontId="5" fillId="0" borderId="0"/>
  </cellStyleXfs>
  <cellXfs count="491">
    <xf numFmtId="0" fontId="0" fillId="0" borderId="0" xfId="0"/>
    <xf numFmtId="0" fontId="12" fillId="0" borderId="0" xfId="0" applyFont="1"/>
    <xf numFmtId="167" fontId="7" fillId="0" borderId="0" xfId="0" applyNumberFormat="1" applyFont="1" applyAlignment="1">
      <alignment wrapText="1"/>
    </xf>
    <xf numFmtId="0" fontId="7" fillId="0" borderId="15" xfId="0" applyFont="1" applyBorder="1"/>
    <xf numFmtId="0" fontId="12" fillId="0" borderId="16" xfId="0" applyFont="1" applyBorder="1" applyAlignment="1">
      <alignment horizontal="left"/>
    </xf>
    <xf numFmtId="0" fontId="7" fillId="0" borderId="0" xfId="0" applyFont="1" applyAlignment="1">
      <alignment horizontal="center"/>
    </xf>
    <xf numFmtId="0" fontId="7" fillId="0" borderId="9" xfId="0" applyFont="1" applyBorder="1" applyAlignment="1">
      <alignment horizontal="center"/>
    </xf>
    <xf numFmtId="0" fontId="64" fillId="0" borderId="0" xfId="0" applyFont="1" applyAlignment="1">
      <alignment horizontal="center"/>
    </xf>
    <xf numFmtId="0" fontId="12" fillId="0" borderId="17" xfId="0" applyFont="1" applyBorder="1"/>
    <xf numFmtId="0" fontId="12" fillId="0" borderId="18" xfId="0" applyFont="1" applyBorder="1"/>
    <xf numFmtId="0" fontId="7" fillId="0" borderId="19" xfId="0" applyFont="1" applyBorder="1"/>
    <xf numFmtId="0" fontId="8" fillId="0" borderId="0" xfId="0" applyFont="1" applyAlignment="1">
      <alignment horizontal="left"/>
    </xf>
    <xf numFmtId="0" fontId="7" fillId="0" borderId="20" xfId="0" applyFont="1" applyBorder="1" applyAlignment="1">
      <alignment horizontal="center" vertical="center"/>
    </xf>
    <xf numFmtId="0" fontId="7" fillId="0" borderId="20" xfId="0" applyFont="1" applyBorder="1" applyAlignment="1">
      <alignment horizontal="center" vertical="center" wrapText="1"/>
    </xf>
    <xf numFmtId="0" fontId="8" fillId="0" borderId="0" xfId="0" applyFont="1" applyAlignment="1">
      <alignment horizont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49" fontId="65" fillId="0" borderId="23" xfId="0" applyNumberFormat="1" applyFont="1" applyBorder="1" applyAlignment="1">
      <alignment horizontal="center" vertical="center"/>
    </xf>
    <xf numFmtId="49" fontId="65" fillId="0" borderId="24" xfId="0" applyNumberFormat="1" applyFont="1" applyBorder="1" applyAlignment="1">
      <alignment horizontal="center" vertical="center"/>
    </xf>
    <xf numFmtId="0" fontId="66" fillId="0" borderId="0" xfId="0" applyFont="1"/>
    <xf numFmtId="0" fontId="67" fillId="0" borderId="0" xfId="0" applyFont="1"/>
    <xf numFmtId="0" fontId="0" fillId="0" borderId="0" xfId="0" applyAlignment="1">
      <alignment horizontal="center"/>
    </xf>
    <xf numFmtId="0" fontId="11" fillId="0" borderId="0" xfId="0" applyFont="1" applyAlignment="1">
      <alignment horizontal="center"/>
    </xf>
    <xf numFmtId="0" fontId="7" fillId="0" borderId="15" xfId="0" applyFont="1" applyBorder="1" applyAlignment="1">
      <alignment horizontal="center"/>
    </xf>
    <xf numFmtId="0" fontId="12" fillId="0" borderId="15" xfId="0" applyFont="1" applyBorder="1" applyAlignment="1">
      <alignment horizontal="center"/>
    </xf>
    <xf numFmtId="0" fontId="67" fillId="0" borderId="0" xfId="0" applyFont="1" applyAlignment="1">
      <alignment horizontal="center"/>
    </xf>
    <xf numFmtId="0" fontId="12" fillId="0" borderId="0" xfId="0" applyFont="1" applyAlignment="1">
      <alignment horizontal="center"/>
    </xf>
    <xf numFmtId="167" fontId="7" fillId="0" borderId="0" xfId="0" applyNumberFormat="1" applyFont="1" applyAlignment="1">
      <alignment horizontal="center"/>
    </xf>
    <xf numFmtId="0" fontId="6" fillId="0" borderId="0" xfId="0" applyFont="1" applyAlignment="1">
      <alignment horizontal="center"/>
    </xf>
    <xf numFmtId="0" fontId="11" fillId="0" borderId="25" xfId="0" applyFont="1" applyBorder="1" applyAlignment="1">
      <alignment horizontal="center"/>
    </xf>
    <xf numFmtId="0" fontId="11" fillId="0" borderId="18" xfId="0" applyFont="1" applyBorder="1" applyAlignment="1">
      <alignment horizontal="center"/>
    </xf>
    <xf numFmtId="0" fontId="12" fillId="0" borderId="18" xfId="0" applyFont="1" applyBorder="1" applyAlignment="1">
      <alignment horizontal="center"/>
    </xf>
    <xf numFmtId="0" fontId="12" fillId="0" borderId="26" xfId="0" applyFont="1" applyBorder="1" applyAlignment="1">
      <alignment horizontal="center"/>
    </xf>
    <xf numFmtId="0" fontId="8" fillId="0" borderId="27" xfId="0" applyFont="1" applyBorder="1" applyAlignment="1">
      <alignment horizontal="center"/>
    </xf>
    <xf numFmtId="0" fontId="13" fillId="33" borderId="15" xfId="0" applyFont="1" applyFill="1" applyBorder="1" applyAlignment="1">
      <alignment horizontal="center"/>
    </xf>
    <xf numFmtId="0" fontId="68" fillId="0" borderId="0" xfId="0" applyFont="1" applyAlignment="1">
      <alignment horizontal="center"/>
    </xf>
    <xf numFmtId="0" fontId="69" fillId="0" borderId="0" xfId="0" applyFont="1" applyAlignment="1">
      <alignment horizontal="center"/>
    </xf>
    <xf numFmtId="0" fontId="57" fillId="0" borderId="28" xfId="0" applyFont="1" applyBorder="1" applyAlignment="1">
      <alignment horizontal="center"/>
    </xf>
    <xf numFmtId="49" fontId="70" fillId="0" borderId="24" xfId="0" applyNumberFormat="1" applyFont="1" applyBorder="1" applyAlignment="1">
      <alignment horizontal="center" vertical="center"/>
    </xf>
    <xf numFmtId="167" fontId="56" fillId="0" borderId="0" xfId="0" applyNumberFormat="1" applyFont="1" applyAlignment="1">
      <alignment horizontal="center"/>
    </xf>
    <xf numFmtId="0" fontId="58" fillId="0" borderId="0" xfId="0" applyFont="1" applyAlignment="1">
      <alignment horizontal="center"/>
    </xf>
    <xf numFmtId="0" fontId="13" fillId="33" borderId="16" xfId="0" applyFont="1" applyFill="1" applyBorder="1" applyAlignment="1">
      <alignment horizontal="center" wrapText="1"/>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49" fontId="57" fillId="34" borderId="29" xfId="0" applyNumberFormat="1" applyFont="1" applyFill="1" applyBorder="1" applyAlignment="1">
      <alignment horizontal="center"/>
    </xf>
    <xf numFmtId="0" fontId="71" fillId="33" borderId="15" xfId="0" applyFont="1" applyFill="1" applyBorder="1" applyAlignment="1">
      <alignment horizontal="center"/>
    </xf>
    <xf numFmtId="0" fontId="65" fillId="35" borderId="16" xfId="0" applyFont="1" applyFill="1" applyBorder="1" applyAlignment="1">
      <alignment horizontal="center"/>
    </xf>
    <xf numFmtId="0" fontId="72" fillId="0" borderId="0" xfId="0" applyFont="1"/>
    <xf numFmtId="0" fontId="73" fillId="0" borderId="0" xfId="0" applyFont="1"/>
    <xf numFmtId="0" fontId="71" fillId="33" borderId="16" xfId="0" applyFont="1" applyFill="1" applyBorder="1" applyAlignment="1">
      <alignment horizontal="center"/>
    </xf>
    <xf numFmtId="0" fontId="12" fillId="0" borderId="30" xfId="0" applyFont="1" applyBorder="1" applyAlignment="1">
      <alignment horizontal="center"/>
    </xf>
    <xf numFmtId="0" fontId="66" fillId="0" borderId="0" xfId="0" applyFont="1" applyAlignment="1">
      <alignment horizontal="left"/>
    </xf>
    <xf numFmtId="0" fontId="8" fillId="34" borderId="9" xfId="0" applyFont="1" applyFill="1" applyBorder="1" applyAlignment="1">
      <alignment horizontal="center"/>
    </xf>
    <xf numFmtId="0" fontId="5" fillId="0" borderId="0" xfId="85" applyAlignment="1">
      <alignment vertical="center" wrapText="1"/>
    </xf>
    <xf numFmtId="0" fontId="5" fillId="0" borderId="0" xfId="85" applyAlignment="1">
      <alignment vertical="center"/>
    </xf>
    <xf numFmtId="0" fontId="73" fillId="0" borderId="0" xfId="85" applyFont="1" applyAlignment="1">
      <alignment vertical="center"/>
    </xf>
    <xf numFmtId="0" fontId="67" fillId="0" borderId="0" xfId="85" applyFont="1" applyAlignment="1">
      <alignment vertical="center"/>
    </xf>
    <xf numFmtId="0" fontId="8" fillId="34" borderId="16" xfId="0" applyFont="1" applyFill="1" applyBorder="1" applyAlignment="1">
      <alignment horizontal="center" vertical="center"/>
    </xf>
    <xf numFmtId="0" fontId="8" fillId="0" borderId="0" xfId="0" applyFont="1"/>
    <xf numFmtId="0" fontId="8" fillId="0" borderId="31" xfId="0" applyFont="1" applyBorder="1"/>
    <xf numFmtId="0" fontId="8" fillId="0" borderId="13" xfId="0" applyFont="1" applyBorder="1"/>
    <xf numFmtId="0" fontId="8" fillId="0" borderId="32" xfId="0" applyFont="1" applyBorder="1"/>
    <xf numFmtId="3" fontId="7" fillId="33" borderId="33" xfId="0" applyNumberFormat="1" applyFont="1" applyFill="1" applyBorder="1" applyAlignment="1">
      <alignment horizontal="center" vertical="top" wrapText="1"/>
    </xf>
    <xf numFmtId="3" fontId="7" fillId="33" borderId="34" xfId="0" applyNumberFormat="1" applyFont="1" applyFill="1" applyBorder="1" applyAlignment="1">
      <alignment horizontal="center" vertical="top" wrapText="1"/>
    </xf>
    <xf numFmtId="3" fontId="12" fillId="0" borderId="35" xfId="0" applyNumberFormat="1" applyFont="1" applyBorder="1" applyAlignment="1">
      <alignment horizontal="center"/>
    </xf>
    <xf numFmtId="3" fontId="12" fillId="0" borderId="34" xfId="0" applyNumberFormat="1" applyFont="1" applyBorder="1" applyAlignment="1">
      <alignment horizontal="center"/>
    </xf>
    <xf numFmtId="3" fontId="72" fillId="33" borderId="36" xfId="0" applyNumberFormat="1" applyFont="1" applyFill="1" applyBorder="1" applyAlignment="1">
      <alignment horizontal="center"/>
    </xf>
    <xf numFmtId="3" fontId="12" fillId="34" borderId="9" xfId="0" applyNumberFormat="1" applyFont="1" applyFill="1" applyBorder="1" applyAlignment="1">
      <alignment horizontal="center"/>
    </xf>
    <xf numFmtId="3" fontId="57" fillId="33" borderId="29" xfId="0" applyNumberFormat="1" applyFont="1" applyFill="1" applyBorder="1" applyAlignment="1">
      <alignment horizontal="center"/>
    </xf>
    <xf numFmtId="3" fontId="71" fillId="33" borderId="9" xfId="0" applyNumberFormat="1" applyFont="1" applyFill="1" applyBorder="1" applyAlignment="1">
      <alignment horizontal="center"/>
    </xf>
    <xf numFmtId="3" fontId="65" fillId="33" borderId="29" xfId="0" applyNumberFormat="1" applyFont="1" applyFill="1" applyBorder="1" applyAlignment="1">
      <alignment horizontal="center"/>
    </xf>
    <xf numFmtId="3" fontId="13" fillId="33" borderId="9" xfId="0" applyNumberFormat="1" applyFont="1" applyFill="1" applyBorder="1" applyAlignment="1">
      <alignment horizontal="center"/>
    </xf>
    <xf numFmtId="3" fontId="56" fillId="33" borderId="29" xfId="0" applyNumberFormat="1" applyFont="1" applyFill="1" applyBorder="1" applyAlignment="1">
      <alignment horizontal="center"/>
    </xf>
    <xf numFmtId="3" fontId="13" fillId="34" borderId="9" xfId="0" applyNumberFormat="1" applyFont="1" applyFill="1" applyBorder="1" applyAlignment="1">
      <alignment horizontal="center"/>
    </xf>
    <xf numFmtId="3" fontId="65" fillId="35" borderId="9" xfId="0" applyNumberFormat="1" applyFont="1" applyFill="1" applyBorder="1" applyAlignment="1">
      <alignment horizontal="center"/>
    </xf>
    <xf numFmtId="3" fontId="65" fillId="35" borderId="29" xfId="0" applyNumberFormat="1" applyFont="1" applyFill="1" applyBorder="1" applyAlignment="1">
      <alignment horizontal="center"/>
    </xf>
    <xf numFmtId="3" fontId="7" fillId="0" borderId="9" xfId="0" applyNumberFormat="1" applyFont="1" applyBorder="1" applyAlignment="1">
      <alignment horizontal="center"/>
    </xf>
    <xf numFmtId="3" fontId="7" fillId="34" borderId="9" xfId="0" applyNumberFormat="1" applyFont="1" applyFill="1" applyBorder="1" applyAlignment="1">
      <alignment horizontal="center"/>
    </xf>
    <xf numFmtId="3" fontId="56" fillId="0" borderId="29" xfId="0" applyNumberFormat="1" applyFont="1" applyBorder="1" applyAlignment="1">
      <alignment horizontal="center"/>
    </xf>
    <xf numFmtId="3" fontId="65" fillId="36" borderId="37" xfId="0" applyNumberFormat="1" applyFont="1" applyFill="1" applyBorder="1" applyAlignment="1">
      <alignment horizontal="center"/>
    </xf>
    <xf numFmtId="3" fontId="65" fillId="36" borderId="38" xfId="0" applyNumberFormat="1" applyFont="1" applyFill="1" applyBorder="1" applyAlignment="1">
      <alignment horizontal="center"/>
    </xf>
    <xf numFmtId="0" fontId="74" fillId="0" borderId="0" xfId="0" applyFont="1" applyAlignment="1">
      <alignment horizontal="left"/>
    </xf>
    <xf numFmtId="0" fontId="7" fillId="37" borderId="20" xfId="0" applyFont="1" applyFill="1" applyBorder="1" applyAlignment="1">
      <alignment horizontal="center" vertical="center"/>
    </xf>
    <xf numFmtId="3" fontId="8" fillId="34" borderId="9" xfId="0" applyNumberFormat="1" applyFont="1" applyFill="1" applyBorder="1" applyAlignment="1">
      <alignment horizontal="center"/>
    </xf>
    <xf numFmtId="0" fontId="12" fillId="37" borderId="0" xfId="0" applyFont="1" applyFill="1" applyAlignment="1">
      <alignment horizontal="center"/>
    </xf>
    <xf numFmtId="0" fontId="75" fillId="0" borderId="0" xfId="0" applyFont="1"/>
    <xf numFmtId="0" fontId="76" fillId="0" borderId="0" xfId="0" applyFont="1"/>
    <xf numFmtId="0" fontId="77" fillId="0" borderId="0" xfId="0" applyFont="1"/>
    <xf numFmtId="0" fontId="78" fillId="0" borderId="0" xfId="0" applyFont="1"/>
    <xf numFmtId="0" fontId="79" fillId="0" borderId="15" xfId="0" applyFont="1" applyBorder="1" applyAlignment="1">
      <alignment horizontal="center" vertical="center"/>
    </xf>
    <xf numFmtId="0" fontId="79" fillId="0" borderId="9" xfId="0" applyFont="1" applyBorder="1" applyAlignment="1">
      <alignment horizontal="center" vertical="center"/>
    </xf>
    <xf numFmtId="0" fontId="80" fillId="34" borderId="9" xfId="0" applyFont="1" applyFill="1" applyBorder="1" applyAlignment="1">
      <alignment horizontal="center" vertical="center"/>
    </xf>
    <xf numFmtId="0" fontId="81" fillId="0" borderId="0" xfId="0" applyFont="1"/>
    <xf numFmtId="0" fontId="82" fillId="0" borderId="0" xfId="0" applyFont="1"/>
    <xf numFmtId="0" fontId="83" fillId="0" borderId="0" xfId="0" applyFont="1"/>
    <xf numFmtId="0" fontId="84" fillId="0" borderId="19" xfId="0" applyFont="1" applyBorder="1" applyAlignment="1">
      <alignment horizontal="center" vertical="center"/>
    </xf>
    <xf numFmtId="0" fontId="84" fillId="0" borderId="0" xfId="0" applyFont="1" applyAlignment="1">
      <alignment horizontal="center" vertical="center"/>
    </xf>
    <xf numFmtId="0" fontId="84" fillId="34" borderId="16" xfId="0" applyFont="1" applyFill="1" applyBorder="1" applyAlignment="1">
      <alignment horizontal="center" vertical="center"/>
    </xf>
    <xf numFmtId="0" fontId="79" fillId="0" borderId="5" xfId="0" applyFont="1" applyBorder="1" applyAlignment="1">
      <alignment horizontal="left"/>
    </xf>
    <xf numFmtId="0" fontId="79" fillId="0" borderId="0" xfId="0" applyFont="1" applyAlignment="1">
      <alignment horizontal="left"/>
    </xf>
    <xf numFmtId="0" fontId="83" fillId="37" borderId="0" xfId="0" applyFont="1" applyFill="1"/>
    <xf numFmtId="0" fontId="85" fillId="0" borderId="36" xfId="0" applyFont="1" applyBorder="1" applyAlignment="1">
      <alignment horizontal="center"/>
    </xf>
    <xf numFmtId="0" fontId="85" fillId="0" borderId="33" xfId="0" applyFont="1" applyBorder="1" applyAlignment="1">
      <alignment horizontal="center"/>
    </xf>
    <xf numFmtId="0" fontId="85" fillId="0" borderId="0" xfId="0" applyFont="1" applyAlignment="1">
      <alignment horizontal="center" vertical="center" wrapText="1"/>
    </xf>
    <xf numFmtId="0" fontId="84" fillId="0" borderId="0" xfId="0" applyFont="1" applyAlignment="1">
      <alignment vertical="center" wrapText="1"/>
    </xf>
    <xf numFmtId="49" fontId="86" fillId="0" borderId="15" xfId="0" applyNumberFormat="1" applyFont="1" applyBorder="1" applyAlignment="1">
      <alignment horizontal="center" vertical="center"/>
    </xf>
    <xf numFmtId="0" fontId="86" fillId="34" borderId="16" xfId="0" applyFont="1" applyFill="1" applyBorder="1" applyAlignment="1">
      <alignment horizontal="left" vertical="center"/>
    </xf>
    <xf numFmtId="0" fontId="83" fillId="34" borderId="39" xfId="0" applyFont="1" applyFill="1" applyBorder="1" applyAlignment="1">
      <alignment horizontal="center" vertical="center"/>
    </xf>
    <xf numFmtId="3" fontId="83" fillId="34" borderId="40" xfId="0" applyNumberFormat="1" applyFont="1" applyFill="1" applyBorder="1" applyAlignment="1">
      <alignment horizontal="center" vertical="center"/>
    </xf>
    <xf numFmtId="3" fontId="83" fillId="33" borderId="41" xfId="0" applyNumberFormat="1" applyFont="1" applyFill="1" applyBorder="1" applyAlignment="1">
      <alignment horizontal="center" vertical="center"/>
    </xf>
    <xf numFmtId="3" fontId="83" fillId="34" borderId="9" xfId="0" applyNumberFormat="1" applyFont="1" applyFill="1" applyBorder="1" applyAlignment="1">
      <alignment horizontal="center" vertical="center"/>
    </xf>
    <xf numFmtId="3" fontId="83" fillId="33" borderId="40" xfId="0" applyNumberFormat="1" applyFont="1" applyFill="1" applyBorder="1" applyAlignment="1">
      <alignment horizontal="center" vertical="center"/>
    </xf>
    <xf numFmtId="3" fontId="83" fillId="33" borderId="29" xfId="0" applyNumberFormat="1" applyFont="1" applyFill="1" applyBorder="1" applyAlignment="1">
      <alignment horizontal="center" vertical="center"/>
    </xf>
    <xf numFmtId="3" fontId="83" fillId="34" borderId="42" xfId="0" applyNumberFormat="1" applyFont="1" applyFill="1" applyBorder="1" applyAlignment="1">
      <alignment horizontal="center" vertical="center"/>
    </xf>
    <xf numFmtId="0" fontId="83" fillId="0" borderId="0" xfId="0" applyFont="1" applyAlignment="1">
      <alignment vertical="center"/>
    </xf>
    <xf numFmtId="0" fontId="87" fillId="0" borderId="0" xfId="0" applyFont="1" applyAlignment="1">
      <alignment horizontal="center" vertical="center"/>
    </xf>
    <xf numFmtId="0" fontId="83" fillId="0" borderId="45" xfId="0" applyFont="1" applyBorder="1"/>
    <xf numFmtId="0" fontId="80" fillId="0" borderId="46" xfId="0" applyFont="1" applyBorder="1" applyAlignment="1">
      <alignment horizontal="center" vertical="center" wrapText="1"/>
    </xf>
    <xf numFmtId="0" fontId="80" fillId="0" borderId="47" xfId="0" applyFont="1" applyBorder="1" applyAlignment="1">
      <alignment horizontal="center" vertical="center" wrapText="1"/>
    </xf>
    <xf numFmtId="0" fontId="80" fillId="0" borderId="48" xfId="0" applyFont="1" applyBorder="1" applyAlignment="1">
      <alignment horizontal="center" vertical="center" wrapText="1"/>
    </xf>
    <xf numFmtId="0" fontId="80" fillId="0" borderId="49" xfId="0" applyFont="1" applyBorder="1" applyAlignment="1">
      <alignment horizontal="center" vertical="center"/>
    </xf>
    <xf numFmtId="3" fontId="83" fillId="0" borderId="0" xfId="0" applyNumberFormat="1" applyFont="1"/>
    <xf numFmtId="0" fontId="84" fillId="34" borderId="40" xfId="0" applyFont="1" applyFill="1" applyBorder="1" applyAlignment="1">
      <alignment horizontal="center"/>
    </xf>
    <xf numFmtId="0" fontId="84" fillId="34" borderId="9" xfId="0" applyFont="1" applyFill="1" applyBorder="1" applyAlignment="1">
      <alignment horizontal="center"/>
    </xf>
    <xf numFmtId="167" fontId="84" fillId="34" borderId="9" xfId="0" applyNumberFormat="1" applyFont="1" applyFill="1" applyBorder="1" applyAlignment="1">
      <alignment horizontal="center" vertical="center"/>
    </xf>
    <xf numFmtId="0" fontId="84" fillId="34" borderId="41" xfId="0" applyFont="1" applyFill="1" applyBorder="1" applyAlignment="1">
      <alignment horizontal="center"/>
    </xf>
    <xf numFmtId="0" fontId="84" fillId="34" borderId="50" xfId="0" applyFont="1" applyFill="1" applyBorder="1" applyAlignment="1">
      <alignment horizontal="center"/>
    </xf>
    <xf numFmtId="0" fontId="84" fillId="34" borderId="51" xfId="0" applyFont="1" applyFill="1" applyBorder="1" applyAlignment="1">
      <alignment horizontal="center"/>
    </xf>
    <xf numFmtId="0" fontId="84" fillId="34" borderId="52" xfId="0" applyFont="1" applyFill="1" applyBorder="1" applyAlignment="1">
      <alignment horizontal="center"/>
    </xf>
    <xf numFmtId="167" fontId="84" fillId="34" borderId="51" xfId="0" applyNumberFormat="1" applyFont="1" applyFill="1" applyBorder="1" applyAlignment="1">
      <alignment horizontal="center" vertical="center"/>
    </xf>
    <xf numFmtId="0" fontId="84" fillId="34" borderId="53" xfId="0" applyFont="1" applyFill="1" applyBorder="1" applyAlignment="1">
      <alignment horizontal="center"/>
    </xf>
    <xf numFmtId="0" fontId="84" fillId="0" borderId="0" xfId="0" applyFont="1" applyAlignment="1">
      <alignment horizontal="center"/>
    </xf>
    <xf numFmtId="167" fontId="84" fillId="0" borderId="0" xfId="0" applyNumberFormat="1" applyFont="1" applyAlignment="1">
      <alignment horizontal="center" vertical="center"/>
    </xf>
    <xf numFmtId="0" fontId="88" fillId="37" borderId="0" xfId="0" applyFont="1" applyFill="1" applyAlignment="1">
      <alignment horizontal="left"/>
    </xf>
    <xf numFmtId="0" fontId="68" fillId="37" borderId="0" xfId="0" applyFont="1" applyFill="1" applyAlignment="1">
      <alignment horizontal="center"/>
    </xf>
    <xf numFmtId="0" fontId="88" fillId="37" borderId="0" xfId="0" applyFont="1" applyFill="1"/>
    <xf numFmtId="0" fontId="68" fillId="37" borderId="0" xfId="0" applyFont="1" applyFill="1"/>
    <xf numFmtId="0" fontId="89" fillId="37" borderId="0" xfId="0" applyFont="1" applyFill="1"/>
    <xf numFmtId="0" fontId="69" fillId="37" borderId="0" xfId="0" applyFont="1" applyFill="1" applyAlignment="1">
      <alignment horizontal="center"/>
    </xf>
    <xf numFmtId="0" fontId="90" fillId="37" borderId="0" xfId="0" applyFont="1" applyFill="1" applyAlignment="1">
      <alignment horizontal="center"/>
    </xf>
    <xf numFmtId="189" fontId="69" fillId="37" borderId="0" xfId="39" applyNumberFormat="1" applyFont="1" applyFill="1"/>
    <xf numFmtId="189" fontId="69" fillId="37" borderId="0" xfId="39" applyNumberFormat="1" applyFont="1" applyFill="1" applyAlignment="1">
      <alignment horizontal="center"/>
    </xf>
    <xf numFmtId="0" fontId="70" fillId="37" borderId="0" xfId="0" applyFont="1" applyFill="1"/>
    <xf numFmtId="0" fontId="58" fillId="37" borderId="0" xfId="0" applyFont="1" applyFill="1" applyAlignment="1">
      <alignment vertical="center" wrapText="1"/>
    </xf>
    <xf numFmtId="0" fontId="58" fillId="37" borderId="0" xfId="0" applyFont="1" applyFill="1" applyAlignment="1">
      <alignment horizontal="center"/>
    </xf>
    <xf numFmtId="0" fontId="58" fillId="37" borderId="0" xfId="0" applyFont="1" applyFill="1"/>
    <xf numFmtId="0" fontId="93" fillId="37" borderId="0" xfId="0" applyFont="1" applyFill="1" applyAlignment="1">
      <alignment horizontal="left"/>
    </xf>
    <xf numFmtId="0" fontId="69" fillId="37" borderId="0" xfId="0" applyFont="1" applyFill="1"/>
    <xf numFmtId="0" fontId="93" fillId="37" borderId="0" xfId="0" applyFont="1" applyFill="1"/>
    <xf numFmtId="0" fontId="95" fillId="0" borderId="0" xfId="0" applyFont="1"/>
    <xf numFmtId="0" fontId="96" fillId="0" borderId="9" xfId="0" applyFont="1" applyBorder="1" applyAlignment="1">
      <alignment vertical="center"/>
    </xf>
    <xf numFmtId="3" fontId="95" fillId="0" borderId="0" xfId="0" applyNumberFormat="1" applyFont="1"/>
    <xf numFmtId="0" fontId="97" fillId="0" borderId="0" xfId="0" applyFont="1" applyAlignment="1">
      <alignment vertical="center"/>
    </xf>
    <xf numFmtId="0" fontId="98" fillId="0" borderId="0" xfId="0" applyFont="1" applyAlignment="1">
      <alignment vertical="center" wrapText="1"/>
    </xf>
    <xf numFmtId="0" fontId="94" fillId="0" borderId="0" xfId="0" applyFont="1" applyAlignment="1">
      <alignment vertical="center"/>
    </xf>
    <xf numFmtId="0" fontId="98" fillId="0" borderId="0" xfId="0" applyFont="1"/>
    <xf numFmtId="3" fontId="95" fillId="0" borderId="0" xfId="0" applyNumberFormat="1" applyFont="1" applyBorder="1"/>
    <xf numFmtId="0" fontId="5" fillId="37" borderId="0" xfId="85" applyFill="1" applyAlignment="1">
      <alignment vertical="center" wrapText="1"/>
    </xf>
    <xf numFmtId="0" fontId="66" fillId="37" borderId="0" xfId="85" applyFont="1" applyFill="1" applyAlignment="1">
      <alignment vertical="center"/>
    </xf>
    <xf numFmtId="0" fontId="67" fillId="37" borderId="0" xfId="85" applyFont="1" applyFill="1" applyAlignment="1">
      <alignment vertical="center"/>
    </xf>
    <xf numFmtId="0" fontId="67" fillId="37" borderId="0" xfId="85" applyFont="1" applyFill="1" applyAlignment="1">
      <alignment horizontal="left" vertical="center"/>
    </xf>
    <xf numFmtId="0" fontId="6" fillId="37" borderId="0" xfId="85" applyFont="1" applyFill="1" applyAlignment="1">
      <alignment vertical="center"/>
    </xf>
    <xf numFmtId="0" fontId="5" fillId="37" borderId="0" xfId="85" applyFill="1" applyAlignment="1">
      <alignment vertical="center"/>
    </xf>
    <xf numFmtId="0" fontId="64" fillId="37" borderId="0" xfId="85" applyFont="1" applyFill="1" applyAlignment="1">
      <alignment vertical="center"/>
    </xf>
    <xf numFmtId="0" fontId="73" fillId="37" borderId="0" xfId="85" applyFont="1" applyFill="1" applyAlignment="1">
      <alignment vertical="center"/>
    </xf>
    <xf numFmtId="0" fontId="6" fillId="37" borderId="0" xfId="85" applyFont="1" applyFill="1" applyAlignment="1">
      <alignment vertical="center" wrapText="1"/>
    </xf>
    <xf numFmtId="0" fontId="5" fillId="37" borderId="64" xfId="85" applyFill="1" applyBorder="1" applyAlignment="1">
      <alignment vertical="center" wrapText="1"/>
    </xf>
    <xf numFmtId="0" fontId="5" fillId="37" borderId="65" xfId="85" applyFill="1" applyBorder="1" applyAlignment="1">
      <alignment vertical="center" wrapText="1"/>
    </xf>
    <xf numFmtId="189" fontId="5" fillId="37" borderId="65" xfId="39" applyNumberFormat="1" applyFont="1" applyFill="1" applyBorder="1" applyAlignment="1">
      <alignment vertical="center" wrapText="1"/>
    </xf>
    <xf numFmtId="0" fontId="5" fillId="37" borderId="66" xfId="85" applyFill="1" applyBorder="1" applyAlignment="1">
      <alignment vertical="center" wrapText="1"/>
    </xf>
    <xf numFmtId="0" fontId="5" fillId="37" borderId="15" xfId="85" applyFill="1" applyBorder="1" applyAlignment="1">
      <alignment vertical="center" wrapText="1"/>
    </xf>
    <xf numFmtId="0" fontId="5" fillId="37" borderId="9" xfId="85" applyFill="1" applyBorder="1" applyAlignment="1">
      <alignment vertical="center" wrapText="1"/>
    </xf>
    <xf numFmtId="0" fontId="5" fillId="37" borderId="29" xfId="85" applyFill="1" applyBorder="1" applyAlignment="1">
      <alignment vertical="center" wrapText="1"/>
    </xf>
    <xf numFmtId="0" fontId="5" fillId="37" borderId="67" xfId="85" applyFill="1" applyBorder="1" applyAlignment="1">
      <alignment vertical="center" wrapText="1"/>
    </xf>
    <xf numFmtId="0" fontId="5" fillId="37" borderId="37" xfId="85" applyFill="1" applyBorder="1" applyAlignment="1">
      <alignment vertical="center" wrapText="1"/>
    </xf>
    <xf numFmtId="0" fontId="5" fillId="37" borderId="38" xfId="85" applyFill="1" applyBorder="1" applyAlignment="1">
      <alignment vertical="center" wrapText="1"/>
    </xf>
    <xf numFmtId="0" fontId="4" fillId="37" borderId="0" xfId="85" applyFont="1" applyFill="1" applyAlignment="1">
      <alignment vertical="center" wrapText="1"/>
    </xf>
    <xf numFmtId="0" fontId="14" fillId="37" borderId="0" xfId="85" applyFont="1" applyFill="1" applyAlignment="1">
      <alignment horizontal="center" vertical="center" wrapText="1"/>
    </xf>
    <xf numFmtId="0" fontId="97" fillId="0" borderId="0" xfId="0" applyFont="1" applyAlignment="1"/>
    <xf numFmtId="0" fontId="97" fillId="0" borderId="9" xfId="0" applyFont="1" applyBorder="1" applyAlignment="1"/>
    <xf numFmtId="0" fontId="99" fillId="38" borderId="9" xfId="0" applyFont="1" applyFill="1" applyBorder="1" applyAlignment="1">
      <alignment vertical="center"/>
    </xf>
    <xf numFmtId="0" fontId="100" fillId="38" borderId="9" xfId="0" applyFont="1" applyFill="1" applyBorder="1" applyAlignment="1">
      <alignment vertical="center"/>
    </xf>
    <xf numFmtId="0" fontId="101" fillId="38" borderId="9" xfId="0" applyFont="1" applyFill="1" applyBorder="1" applyAlignment="1">
      <alignment horizontal="center" vertical="center"/>
    </xf>
    <xf numFmtId="0" fontId="96" fillId="38" borderId="9" xfId="0" applyFont="1" applyFill="1" applyBorder="1" applyAlignment="1">
      <alignment vertical="center"/>
    </xf>
    <xf numFmtId="0" fontId="102" fillId="38" borderId="9" xfId="0" applyFont="1" applyFill="1" applyBorder="1" applyAlignment="1">
      <alignment vertical="center"/>
    </xf>
    <xf numFmtId="0" fontId="97" fillId="0" borderId="9" xfId="0" applyFont="1" applyBorder="1" applyAlignment="1">
      <alignment horizontal="center" vertical="center"/>
    </xf>
    <xf numFmtId="3" fontId="97" fillId="37" borderId="9" xfId="0" applyNumberFormat="1" applyFont="1" applyFill="1" applyBorder="1" applyAlignment="1">
      <alignment vertical="center"/>
    </xf>
    <xf numFmtId="3" fontId="97" fillId="0" borderId="9" xfId="0" applyNumberFormat="1" applyFont="1" applyBorder="1" applyAlignment="1">
      <alignment vertical="center"/>
    </xf>
    <xf numFmtId="0" fontId="103" fillId="0" borderId="9" xfId="0" applyFont="1" applyBorder="1" applyAlignment="1">
      <alignment horizontal="center" vertical="center"/>
    </xf>
    <xf numFmtId="3" fontId="103" fillId="37" borderId="9" xfId="0" applyNumberFormat="1" applyFont="1" applyFill="1" applyBorder="1" applyAlignment="1">
      <alignment horizontal="right" vertical="center"/>
    </xf>
    <xf numFmtId="0" fontId="97" fillId="0" borderId="9" xfId="0" applyFont="1" applyBorder="1" applyAlignment="1">
      <alignment vertical="center"/>
    </xf>
    <xf numFmtId="0" fontId="103" fillId="0" borderId="9" xfId="0" applyFont="1" applyBorder="1" applyAlignment="1">
      <alignment vertical="center"/>
    </xf>
    <xf numFmtId="0" fontId="104" fillId="0" borderId="9" xfId="0" applyFont="1" applyBorder="1" applyAlignment="1">
      <alignment vertical="center"/>
    </xf>
    <xf numFmtId="3" fontId="104" fillId="37" borderId="9" xfId="0" applyNumberFormat="1" applyFont="1" applyFill="1" applyBorder="1" applyAlignment="1">
      <alignment horizontal="right" vertical="center"/>
    </xf>
    <xf numFmtId="0" fontId="104" fillId="37" borderId="9" xfId="0" applyFont="1" applyFill="1" applyBorder="1" applyAlignment="1">
      <alignment horizontal="right" vertical="center"/>
    </xf>
    <xf numFmtId="0" fontId="104" fillId="0" borderId="9" xfId="0" applyFont="1" applyBorder="1" applyAlignment="1">
      <alignment horizontal="right" vertical="center"/>
    </xf>
    <xf numFmtId="0" fontId="104" fillId="0" borderId="43" xfId="0" applyFont="1" applyBorder="1" applyAlignment="1">
      <alignment vertical="center"/>
    </xf>
    <xf numFmtId="3" fontId="104" fillId="37" borderId="43" xfId="0" applyNumberFormat="1" applyFont="1" applyFill="1" applyBorder="1" applyAlignment="1">
      <alignment horizontal="right" vertical="center"/>
    </xf>
    <xf numFmtId="3" fontId="104" fillId="0" borderId="43" xfId="0" applyNumberFormat="1" applyFont="1" applyBorder="1" applyAlignment="1">
      <alignment horizontal="right" vertical="center"/>
    </xf>
    <xf numFmtId="0" fontId="97" fillId="0" borderId="9" xfId="0" applyFont="1" applyBorder="1" applyAlignment="1">
      <alignment vertical="center"/>
    </xf>
    <xf numFmtId="0" fontId="104" fillId="0" borderId="9" xfId="0" applyFont="1" applyBorder="1" applyAlignment="1">
      <alignment vertical="center"/>
    </xf>
    <xf numFmtId="0" fontId="83" fillId="34" borderId="43" xfId="0" applyFont="1" applyFill="1" applyBorder="1" applyAlignment="1">
      <alignment horizontal="center" vertical="center"/>
    </xf>
    <xf numFmtId="0" fontId="108" fillId="37" borderId="63" xfId="85" applyFont="1" applyFill="1" applyBorder="1" applyAlignment="1">
      <alignment horizontal="center" vertical="center" wrapText="1"/>
    </xf>
    <xf numFmtId="0" fontId="108" fillId="37" borderId="20" xfId="85" applyFont="1" applyFill="1" applyBorder="1" applyAlignment="1">
      <alignment horizontal="center" vertical="center" wrapText="1"/>
    </xf>
    <xf numFmtId="0" fontId="108" fillId="37" borderId="35" xfId="85" applyFont="1" applyFill="1" applyBorder="1" applyAlignment="1">
      <alignment horizontal="center" vertical="center" wrapText="1"/>
    </xf>
    <xf numFmtId="0" fontId="101" fillId="38" borderId="9" xfId="0" applyFont="1" applyFill="1" applyBorder="1" applyAlignment="1">
      <alignment horizontal="center" vertical="center"/>
    </xf>
    <xf numFmtId="0" fontId="104" fillId="0" borderId="9" xfId="0" applyFont="1" applyBorder="1" applyAlignment="1"/>
    <xf numFmtId="0" fontId="97" fillId="0" borderId="9" xfId="0" applyFont="1" applyBorder="1" applyAlignment="1">
      <alignment vertical="center"/>
    </xf>
    <xf numFmtId="0" fontId="104" fillId="0" borderId="9" xfId="0" applyFont="1" applyBorder="1" applyAlignment="1">
      <alignment vertical="center"/>
    </xf>
    <xf numFmtId="0" fontId="81" fillId="34" borderId="9" xfId="0" applyFont="1" applyFill="1" applyBorder="1" applyAlignment="1">
      <alignment horizontal="left" vertical="center" wrapText="1"/>
    </xf>
    <xf numFmtId="0" fontId="94" fillId="34" borderId="9" xfId="0" applyFont="1" applyFill="1" applyBorder="1" applyAlignment="1">
      <alignment horizontal="center" vertical="center"/>
    </xf>
    <xf numFmtId="0" fontId="110" fillId="34" borderId="9" xfId="0" applyNumberFormat="1" applyFont="1" applyFill="1" applyBorder="1" applyAlignment="1" applyProtection="1">
      <alignment horizontal="left" vertical="center"/>
    </xf>
    <xf numFmtId="3" fontId="3" fillId="37" borderId="9" xfId="0" applyNumberFormat="1" applyFont="1" applyFill="1" applyBorder="1" applyAlignment="1">
      <alignment horizontal="center"/>
    </xf>
    <xf numFmtId="0" fontId="111" fillId="34" borderId="16" xfId="0" applyFont="1" applyFill="1" applyBorder="1" applyAlignment="1">
      <alignment horizontal="center" vertical="center"/>
    </xf>
    <xf numFmtId="49" fontId="80" fillId="34" borderId="9" xfId="0" applyNumberFormat="1" applyFont="1" applyFill="1" applyBorder="1" applyAlignment="1">
      <alignment horizontal="center" vertical="center"/>
    </xf>
    <xf numFmtId="0" fontId="49" fillId="34" borderId="9" xfId="0" applyNumberFormat="1" applyFont="1" applyFill="1" applyBorder="1" applyAlignment="1" applyProtection="1">
      <alignment horizontal="left" vertical="top"/>
    </xf>
    <xf numFmtId="0" fontId="97" fillId="0" borderId="9" xfId="0" applyFont="1" applyBorder="1" applyAlignment="1">
      <alignment vertical="center"/>
    </xf>
    <xf numFmtId="0" fontId="104" fillId="0" borderId="9" xfId="0" applyFont="1" applyBorder="1" applyAlignment="1">
      <alignment vertical="center"/>
    </xf>
    <xf numFmtId="3" fontId="15" fillId="37" borderId="9" xfId="0" applyNumberFormat="1" applyFont="1" applyFill="1" applyBorder="1" applyAlignment="1">
      <alignment vertical="center"/>
    </xf>
    <xf numFmtId="3" fontId="12" fillId="0" borderId="0" xfId="0" applyNumberFormat="1" applyFont="1" applyAlignment="1">
      <alignment horizontal="center"/>
    </xf>
    <xf numFmtId="3" fontId="12" fillId="37" borderId="0" xfId="0" applyNumberFormat="1" applyFont="1" applyFill="1" applyAlignment="1">
      <alignment horizontal="center"/>
    </xf>
    <xf numFmtId="3" fontId="0" fillId="0" borderId="0" xfId="0" applyNumberFormat="1"/>
    <xf numFmtId="3" fontId="0" fillId="0" borderId="0" xfId="0" applyNumberFormat="1" applyAlignment="1">
      <alignment horizontal="center"/>
    </xf>
    <xf numFmtId="0" fontId="3" fillId="34" borderId="16" xfId="0" applyFont="1" applyFill="1" applyBorder="1" applyAlignment="1">
      <alignment horizontal="left" vertical="center" wrapText="1"/>
    </xf>
    <xf numFmtId="190" fontId="112" fillId="34" borderId="16" xfId="39" applyNumberFormat="1" applyFont="1" applyFill="1" applyBorder="1" applyAlignment="1">
      <alignment horizontal="left" vertical="top" wrapText="1"/>
    </xf>
    <xf numFmtId="3" fontId="83" fillId="34" borderId="61" xfId="0" applyNumberFormat="1" applyFont="1" applyFill="1" applyBorder="1" applyAlignment="1">
      <alignment horizontal="center" vertical="center"/>
    </xf>
    <xf numFmtId="0" fontId="83" fillId="34" borderId="9" xfId="0" applyFont="1" applyFill="1" applyBorder="1" applyAlignment="1">
      <alignment horizontal="center" vertical="center"/>
    </xf>
    <xf numFmtId="0" fontId="3" fillId="34" borderId="29" xfId="0" applyFont="1" applyFill="1" applyBorder="1"/>
    <xf numFmtId="0" fontId="97" fillId="0" borderId="9" xfId="0" applyFont="1" applyBorder="1" applyAlignment="1">
      <alignment vertical="center"/>
    </xf>
    <xf numFmtId="0" fontId="3" fillId="37" borderId="0" xfId="0" applyFont="1" applyFill="1" applyAlignment="1">
      <alignment vertical="center" wrapText="1"/>
    </xf>
    <xf numFmtId="49" fontId="56" fillId="37" borderId="21" xfId="0" applyNumberFormat="1" applyFont="1" applyFill="1" applyBorder="1" applyAlignment="1">
      <alignment horizontal="center"/>
    </xf>
    <xf numFmtId="0" fontId="56" fillId="37" borderId="16" xfId="0" applyFont="1" applyFill="1" applyBorder="1" applyAlignment="1">
      <alignment horizontal="center"/>
    </xf>
    <xf numFmtId="3" fontId="8" fillId="37" borderId="23" xfId="0" applyNumberFormat="1" applyFont="1" applyFill="1" applyBorder="1" applyAlignment="1">
      <alignment horizontal="center"/>
    </xf>
    <xf numFmtId="3" fontId="12" fillId="37" borderId="23" xfId="0" applyNumberFormat="1" applyFont="1" applyFill="1" applyBorder="1" applyAlignment="1">
      <alignment horizontal="center"/>
    </xf>
    <xf numFmtId="3" fontId="7" fillId="37" borderId="33" xfId="0" applyNumberFormat="1" applyFont="1" applyFill="1" applyBorder="1" applyAlignment="1">
      <alignment horizontal="center" vertical="top" wrapText="1"/>
    </xf>
    <xf numFmtId="0" fontId="104" fillId="0" borderId="9" xfId="0" applyFont="1" applyBorder="1" applyAlignment="1">
      <alignment horizontal="center" vertical="center" wrapText="1"/>
    </xf>
    <xf numFmtId="0" fontId="97" fillId="0" borderId="9" xfId="0" applyFont="1" applyBorder="1" applyAlignment="1">
      <alignment vertical="center"/>
    </xf>
    <xf numFmtId="0" fontId="104" fillId="0" borderId="0" xfId="0" applyFont="1" applyBorder="1" applyAlignment="1">
      <alignment vertical="center"/>
    </xf>
    <xf numFmtId="0" fontId="104" fillId="0" borderId="0" xfId="0" applyFont="1" applyAlignment="1">
      <alignment vertical="center"/>
    </xf>
    <xf numFmtId="0" fontId="101" fillId="38" borderId="9" xfId="0" applyFont="1" applyFill="1" applyBorder="1" applyAlignment="1">
      <alignment horizontal="center" vertical="center"/>
    </xf>
    <xf numFmtId="49" fontId="83" fillId="37" borderId="15" xfId="0" applyNumberFormat="1" applyFont="1" applyFill="1" applyBorder="1" applyAlignment="1">
      <alignment horizontal="center" vertical="center"/>
    </xf>
    <xf numFmtId="3" fontId="0" fillId="0" borderId="9" xfId="0" applyNumberFormat="1" applyBorder="1" applyAlignment="1">
      <alignment horizontal="center"/>
    </xf>
    <xf numFmtId="0" fontId="0" fillId="40" borderId="0" xfId="0" applyFill="1"/>
    <xf numFmtId="0" fontId="0" fillId="40" borderId="0" xfId="0" applyFill="1" applyAlignment="1">
      <alignment horizontal="center"/>
    </xf>
    <xf numFmtId="0" fontId="7" fillId="39" borderId="9" xfId="0" applyFont="1" applyFill="1" applyBorder="1" applyAlignment="1">
      <alignment horizontal="center" vertical="center"/>
    </xf>
    <xf numFmtId="0" fontId="7" fillId="39" borderId="9" xfId="0" applyFont="1" applyFill="1" applyBorder="1" applyAlignment="1">
      <alignment horizontal="center" vertical="center" wrapText="1"/>
    </xf>
    <xf numFmtId="3" fontId="12" fillId="37" borderId="9" xfId="0" applyNumberFormat="1" applyFont="1" applyFill="1" applyBorder="1" applyAlignment="1">
      <alignment horizontal="center"/>
    </xf>
    <xf numFmtId="0" fontId="8" fillId="39" borderId="9" xfId="0" applyFont="1" applyFill="1" applyBorder="1" applyAlignment="1">
      <alignment horizontal="center"/>
    </xf>
    <xf numFmtId="0" fontId="104" fillId="0" borderId="0" xfId="0" applyFont="1" applyBorder="1" applyAlignment="1">
      <alignment vertical="center" wrapText="1"/>
    </xf>
    <xf numFmtId="3" fontId="7" fillId="39" borderId="9" xfId="0" applyNumberFormat="1" applyFont="1" applyFill="1" applyBorder="1" applyAlignment="1">
      <alignment horizontal="center"/>
    </xf>
    <xf numFmtId="0" fontId="7" fillId="39" borderId="9" xfId="0" applyFont="1" applyFill="1" applyBorder="1" applyAlignment="1">
      <alignment horizontal="center"/>
    </xf>
    <xf numFmtId="0" fontId="7" fillId="34" borderId="9" xfId="0" applyFont="1" applyFill="1" applyBorder="1" applyAlignment="1">
      <alignment horizontal="center"/>
    </xf>
    <xf numFmtId="0" fontId="6" fillId="40" borderId="0" xfId="0" applyFont="1" applyFill="1"/>
    <xf numFmtId="0" fontId="6" fillId="40" borderId="0" xfId="0" applyFont="1" applyFill="1" applyAlignment="1">
      <alignment horizontal="center"/>
    </xf>
    <xf numFmtId="0" fontId="114" fillId="39" borderId="0" xfId="0" applyFont="1" applyFill="1"/>
    <xf numFmtId="0" fontId="83" fillId="39" borderId="0" xfId="0" applyFont="1" applyFill="1" applyBorder="1"/>
    <xf numFmtId="0" fontId="83" fillId="0" borderId="0" xfId="0" applyFont="1" applyBorder="1"/>
    <xf numFmtId="3" fontId="83" fillId="0" borderId="0" xfId="0" applyNumberFormat="1" applyFont="1" applyBorder="1"/>
    <xf numFmtId="0" fontId="58" fillId="39" borderId="0" xfId="0" applyFont="1" applyFill="1" applyAlignment="1">
      <alignment horizontal="center"/>
    </xf>
    <xf numFmtId="0" fontId="115" fillId="39" borderId="0" xfId="0" applyFont="1" applyFill="1" applyAlignment="1">
      <alignment horizontal="center"/>
    </xf>
    <xf numFmtId="0" fontId="58" fillId="39" borderId="0" xfId="0" applyFont="1" applyFill="1"/>
    <xf numFmtId="0" fontId="104" fillId="0" borderId="9" xfId="0" applyFont="1" applyBorder="1" applyAlignment="1">
      <alignment vertical="center"/>
    </xf>
    <xf numFmtId="0" fontId="116" fillId="0" borderId="0" xfId="0" applyFont="1" applyAlignment="1"/>
    <xf numFmtId="0" fontId="56" fillId="37" borderId="16" xfId="0" applyFont="1" applyFill="1" applyBorder="1" applyAlignment="1">
      <alignment horizontal="left"/>
    </xf>
    <xf numFmtId="0" fontId="8" fillId="34" borderId="9" xfId="0" quotePrefix="1" applyFont="1" applyFill="1" applyBorder="1" applyAlignment="1">
      <alignment horizontal="center"/>
    </xf>
    <xf numFmtId="0" fontId="97" fillId="0" borderId="9" xfId="0" applyFont="1" applyBorder="1" applyAlignment="1">
      <alignment vertical="center"/>
    </xf>
    <xf numFmtId="0" fontId="104" fillId="0" borderId="9" xfId="0" applyFont="1" applyBorder="1" applyAlignment="1">
      <alignment vertical="center"/>
    </xf>
    <xf numFmtId="0" fontId="97" fillId="0" borderId="9" xfId="0" applyFont="1" applyBorder="1" applyAlignment="1">
      <alignment vertical="center"/>
    </xf>
    <xf numFmtId="0" fontId="104" fillId="0" borderId="9" xfId="0" applyFont="1" applyBorder="1" applyAlignment="1">
      <alignment vertical="center"/>
    </xf>
    <xf numFmtId="167" fontId="8" fillId="33" borderId="24" xfId="0" applyNumberFormat="1" applyFont="1" applyFill="1" applyBorder="1" applyAlignment="1">
      <alignment horizontal="center"/>
    </xf>
    <xf numFmtId="0" fontId="104" fillId="0" borderId="9" xfId="0" applyFont="1" applyBorder="1" applyAlignment="1">
      <alignment vertical="center"/>
    </xf>
    <xf numFmtId="0" fontId="118" fillId="0" borderId="56" xfId="0" applyFont="1" applyBorder="1" applyAlignment="1">
      <alignment horizontal="center" vertical="center" wrapText="1"/>
    </xf>
    <xf numFmtId="0" fontId="119" fillId="34" borderId="57" xfId="0" applyFont="1" applyFill="1" applyBorder="1" applyAlignment="1">
      <alignment horizontal="center" vertical="center" wrapText="1"/>
    </xf>
    <xf numFmtId="0" fontId="120" fillId="0" borderId="57" xfId="0" applyFont="1" applyBorder="1" applyAlignment="1">
      <alignment horizontal="center" vertical="center" wrapText="1"/>
    </xf>
    <xf numFmtId="0" fontId="91" fillId="0" borderId="58" xfId="0" applyFont="1" applyBorder="1" applyAlignment="1">
      <alignment horizontal="center" vertical="center" wrapText="1"/>
    </xf>
    <xf numFmtId="0" fontId="122" fillId="0" borderId="15" xfId="0" applyFont="1" applyBorder="1" applyAlignment="1">
      <alignment horizontal="center" vertical="center" wrapText="1"/>
    </xf>
    <xf numFmtId="0" fontId="121" fillId="34" borderId="9" xfId="0" applyFont="1" applyFill="1" applyBorder="1" applyAlignment="1">
      <alignment horizontal="center" vertical="center" wrapText="1"/>
    </xf>
    <xf numFmtId="0" fontId="120" fillId="0" borderId="20" xfId="0" applyFont="1" applyBorder="1" applyAlignment="1">
      <alignment horizontal="center" vertical="center" wrapText="1"/>
    </xf>
    <xf numFmtId="0" fontId="121" fillId="0" borderId="59" xfId="0" applyFont="1" applyFill="1" applyBorder="1" applyAlignment="1">
      <alignment horizontal="center" vertical="center" wrapText="1"/>
    </xf>
    <xf numFmtId="0" fontId="121" fillId="0" borderId="13" xfId="0" applyFont="1" applyFill="1" applyBorder="1" applyAlignment="1">
      <alignment horizontal="center" vertical="center" wrapText="1"/>
    </xf>
    <xf numFmtId="0" fontId="121" fillId="0" borderId="32" xfId="0" applyFont="1" applyFill="1" applyBorder="1" applyAlignment="1">
      <alignment horizontal="center" vertical="center" wrapText="1"/>
    </xf>
    <xf numFmtId="0" fontId="91" fillId="34" borderId="60" xfId="0" applyFont="1" applyFill="1" applyBorder="1" applyAlignment="1">
      <alignment horizontal="center" vertical="center" wrapText="1"/>
    </xf>
    <xf numFmtId="0" fontId="122" fillId="0" borderId="15" xfId="0" applyFont="1" applyFill="1" applyBorder="1" applyAlignment="1">
      <alignment horizontal="center" vertical="center" wrapText="1"/>
    </xf>
    <xf numFmtId="0" fontId="121" fillId="0" borderId="9" xfId="0" applyFont="1" applyFill="1" applyBorder="1" applyAlignment="1">
      <alignment horizontal="center" vertical="center" wrapText="1"/>
    </xf>
    <xf numFmtId="0" fontId="121" fillId="0" borderId="9" xfId="0" applyFont="1" applyBorder="1" applyAlignment="1">
      <alignment horizontal="center" vertical="center" wrapText="1"/>
    </xf>
    <xf numFmtId="0" fontId="126" fillId="0" borderId="9" xfId="0" applyFont="1" applyBorder="1" applyAlignment="1">
      <alignment horizontal="center" vertical="center" wrapText="1"/>
    </xf>
    <xf numFmtId="0" fontId="126" fillId="0" borderId="16" xfId="0" applyFont="1" applyBorder="1" applyAlignment="1">
      <alignment horizontal="center" vertical="center" wrapText="1"/>
    </xf>
    <xf numFmtId="0" fontId="126" fillId="0" borderId="15" xfId="0" applyFont="1" applyBorder="1" applyAlignment="1">
      <alignment horizontal="center" vertical="center" wrapText="1"/>
    </xf>
    <xf numFmtId="0" fontId="126" fillId="0" borderId="29" xfId="0" applyFont="1" applyBorder="1" applyAlignment="1">
      <alignment horizontal="center" vertical="center" wrapText="1"/>
    </xf>
    <xf numFmtId="0" fontId="126" fillId="0" borderId="61" xfId="0" applyFont="1" applyFill="1" applyBorder="1" applyAlignment="1">
      <alignment horizontal="center" vertical="center" wrapText="1"/>
    </xf>
    <xf numFmtId="0" fontId="91" fillId="0" borderId="62" xfId="0" applyFont="1" applyFill="1" applyBorder="1" applyAlignment="1">
      <alignment horizontal="center" vertical="center" wrapText="1"/>
    </xf>
    <xf numFmtId="0" fontId="129" fillId="0" borderId="15" xfId="0" applyFont="1" applyBorder="1" applyAlignment="1">
      <alignment horizontal="center" vertical="center" wrapText="1"/>
    </xf>
    <xf numFmtId="0" fontId="130" fillId="0" borderId="9" xfId="0" applyFont="1" applyBorder="1" applyAlignment="1">
      <alignment horizontal="justify" vertical="center"/>
    </xf>
    <xf numFmtId="0" fontId="121" fillId="0" borderId="9" xfId="0" applyFont="1" applyFill="1" applyBorder="1" applyAlignment="1">
      <alignment vertical="center" wrapText="1"/>
    </xf>
    <xf numFmtId="0" fontId="121" fillId="0" borderId="16" xfId="0" applyFont="1" applyFill="1" applyBorder="1" applyAlignment="1">
      <alignment horizontal="center" vertical="center" wrapText="1"/>
    </xf>
    <xf numFmtId="0" fontId="121" fillId="0" borderId="15" xfId="0" applyFont="1" applyFill="1" applyBorder="1" applyAlignment="1">
      <alignment horizontal="center" vertical="center" wrapText="1"/>
    </xf>
    <xf numFmtId="0" fontId="131" fillId="0" borderId="9" xfId="0" applyFont="1" applyFill="1" applyBorder="1" applyAlignment="1">
      <alignment horizontal="center" vertical="center" wrapText="1"/>
    </xf>
    <xf numFmtId="0" fontId="131" fillId="0" borderId="16" xfId="0" applyFont="1" applyFill="1" applyBorder="1" applyAlignment="1">
      <alignment horizontal="center" vertical="center" wrapText="1"/>
    </xf>
    <xf numFmtId="0" fontId="131" fillId="0" borderId="29" xfId="0" applyFont="1" applyFill="1" applyBorder="1" applyAlignment="1">
      <alignment horizontal="center" vertical="center" wrapText="1"/>
    </xf>
    <xf numFmtId="9" fontId="0" fillId="0" borderId="61" xfId="90" applyFont="1" applyFill="1" applyBorder="1" applyAlignment="1">
      <alignment horizontal="center" vertical="center" wrapText="1"/>
    </xf>
    <xf numFmtId="9" fontId="69" fillId="37" borderId="42" xfId="0" applyNumberFormat="1" applyFont="1" applyFill="1" applyBorder="1" applyAlignment="1">
      <alignment horizontal="center" vertical="center" wrapText="1"/>
    </xf>
    <xf numFmtId="0" fontId="121" fillId="34" borderId="16" xfId="0" applyFont="1" applyFill="1" applyBorder="1" applyAlignment="1">
      <alignment horizontal="center" vertical="center" wrapText="1"/>
    </xf>
    <xf numFmtId="0" fontId="131" fillId="34" borderId="16" xfId="0" applyFont="1" applyFill="1" applyBorder="1" applyAlignment="1">
      <alignment horizontal="center" vertical="center" wrapText="1"/>
    </xf>
    <xf numFmtId="0" fontId="131" fillId="34" borderId="29" xfId="0" applyFont="1" applyFill="1" applyBorder="1" applyAlignment="1">
      <alignment horizontal="center" vertical="center" wrapText="1"/>
    </xf>
    <xf numFmtId="9" fontId="117" fillId="33" borderId="61" xfId="90" applyFont="1" applyFill="1" applyBorder="1" applyAlignment="1">
      <alignment horizontal="center" vertical="center" wrapText="1"/>
    </xf>
    <xf numFmtId="9" fontId="69" fillId="34" borderId="42" xfId="0" applyNumberFormat="1" applyFont="1" applyFill="1" applyBorder="1" applyAlignment="1">
      <alignment horizontal="center" vertical="center" wrapText="1"/>
    </xf>
    <xf numFmtId="0" fontId="130" fillId="0" borderId="9" xfId="0" applyFont="1" applyBorder="1" applyAlignment="1">
      <alignment wrapText="1"/>
    </xf>
    <xf numFmtId="0" fontId="130" fillId="0" borderId="9" xfId="0" applyFont="1" applyBorder="1"/>
    <xf numFmtId="0" fontId="132" fillId="0" borderId="86" xfId="0" applyFont="1" applyBorder="1" applyAlignment="1">
      <alignment horizontal="center" vertical="center" wrapText="1"/>
    </xf>
    <xf numFmtId="0" fontId="129" fillId="0" borderId="9" xfId="0" applyFont="1" applyBorder="1" applyAlignment="1">
      <alignment horizontal="center" vertical="center" wrapText="1"/>
    </xf>
    <xf numFmtId="0" fontId="0" fillId="0" borderId="9" xfId="0" applyBorder="1" applyAlignment="1">
      <alignment vertical="center" wrapText="1"/>
    </xf>
    <xf numFmtId="0" fontId="133" fillId="34" borderId="57" xfId="0" applyFont="1" applyFill="1" applyBorder="1" applyAlignment="1">
      <alignment horizontal="center" vertical="center" wrapText="1"/>
    </xf>
    <xf numFmtId="0" fontId="118" fillId="0" borderId="57" xfId="0" applyFont="1" applyBorder="1" applyAlignment="1">
      <alignment horizontal="center" vertical="center" wrapText="1"/>
    </xf>
    <xf numFmtId="0" fontId="118" fillId="0" borderId="58" xfId="0" applyFont="1" applyBorder="1" applyAlignment="1">
      <alignment horizontal="center" vertical="center" wrapText="1"/>
    </xf>
    <xf numFmtId="0" fontId="121" fillId="0" borderId="15" xfId="0" applyFont="1" applyBorder="1" applyAlignment="1">
      <alignment horizontal="center" vertical="center" wrapText="1"/>
    </xf>
    <xf numFmtId="0" fontId="118" fillId="0" borderId="20" xfId="0" applyFont="1" applyBorder="1" applyAlignment="1">
      <alignment horizontal="center" vertical="center" wrapText="1"/>
    </xf>
    <xf numFmtId="0" fontId="118" fillId="34" borderId="60" xfId="0" applyFont="1" applyFill="1" applyBorder="1" applyAlignment="1">
      <alignment horizontal="center" vertical="center" wrapText="1"/>
    </xf>
    <xf numFmtId="0" fontId="121" fillId="0" borderId="16" xfId="0" applyFont="1" applyBorder="1" applyAlignment="1">
      <alignment horizontal="center" vertical="center" wrapText="1"/>
    </xf>
    <xf numFmtId="0" fontId="121" fillId="0" borderId="29" xfId="0" applyFont="1" applyBorder="1" applyAlignment="1">
      <alignment horizontal="center" vertical="center" wrapText="1"/>
    </xf>
    <xf numFmtId="0" fontId="121" fillId="0" borderId="61" xfId="0" applyFont="1" applyFill="1" applyBorder="1" applyAlignment="1">
      <alignment horizontal="center" vertical="center" wrapText="1"/>
    </xf>
    <xf numFmtId="0" fontId="118" fillId="0" borderId="62" xfId="0" applyFont="1" applyFill="1" applyBorder="1" applyAlignment="1">
      <alignment horizontal="center" vertical="center" wrapText="1"/>
    </xf>
    <xf numFmtId="0" fontId="2" fillId="34" borderId="9" xfId="0" applyFont="1" applyFill="1" applyBorder="1" applyAlignment="1">
      <alignment horizontal="left" vertical="center" wrapText="1"/>
    </xf>
    <xf numFmtId="0" fontId="121" fillId="37" borderId="9" xfId="0" applyFont="1" applyFill="1" applyBorder="1" applyAlignment="1">
      <alignment horizontal="center" vertical="center" wrapText="1"/>
    </xf>
    <xf numFmtId="0" fontId="121" fillId="37" borderId="16" xfId="0" applyFont="1" applyFill="1" applyBorder="1" applyAlignment="1">
      <alignment horizontal="center" vertical="center" wrapText="1"/>
    </xf>
    <xf numFmtId="0" fontId="121" fillId="37" borderId="15" xfId="0" applyFont="1" applyFill="1" applyBorder="1" applyAlignment="1">
      <alignment horizontal="center" vertical="center" wrapText="1"/>
    </xf>
    <xf numFmtId="0" fontId="133" fillId="37" borderId="9" xfId="0" applyFont="1" applyFill="1" applyBorder="1" applyAlignment="1">
      <alignment horizontal="center" vertical="center" wrapText="1"/>
    </xf>
    <xf numFmtId="0" fontId="130" fillId="37" borderId="16" xfId="0" applyFont="1" applyFill="1" applyBorder="1" applyAlignment="1">
      <alignment horizontal="center" vertical="center" wrapText="1"/>
    </xf>
    <xf numFmtId="0" fontId="130" fillId="37" borderId="29" xfId="0" applyFont="1" applyFill="1" applyBorder="1" applyAlignment="1">
      <alignment horizontal="center" vertical="center" wrapText="1"/>
    </xf>
    <xf numFmtId="9" fontId="130" fillId="37" borderId="61" xfId="90" applyFont="1" applyFill="1" applyBorder="1" applyAlignment="1">
      <alignment horizontal="center" vertical="center" wrapText="1"/>
    </xf>
    <xf numFmtId="9" fontId="118" fillId="37" borderId="42" xfId="0" applyNumberFormat="1" applyFont="1" applyFill="1" applyBorder="1" applyAlignment="1">
      <alignment horizontal="center" vertical="center" wrapText="1"/>
    </xf>
    <xf numFmtId="0" fontId="129" fillId="0" borderId="67" xfId="0" applyFont="1" applyBorder="1" applyAlignment="1">
      <alignment horizontal="center" vertical="center" wrapText="1"/>
    </xf>
    <xf numFmtId="0" fontId="2" fillId="34" borderId="37" xfId="0" applyFont="1" applyFill="1" applyBorder="1" applyAlignment="1">
      <alignment horizontal="center" vertical="center" wrapText="1"/>
    </xf>
    <xf numFmtId="0" fontId="130" fillId="31" borderId="1" xfId="87" applyFont="1" applyAlignment="1">
      <alignment wrapText="1"/>
    </xf>
    <xf numFmtId="0" fontId="121" fillId="34" borderId="15" xfId="0" applyFont="1" applyFill="1" applyBorder="1" applyAlignment="1">
      <alignment horizontal="center" vertical="center" wrapText="1"/>
    </xf>
    <xf numFmtId="0" fontId="121" fillId="34" borderId="29" xfId="0" applyFont="1" applyFill="1" applyBorder="1" applyAlignment="1">
      <alignment horizontal="center" vertical="center" wrapText="1"/>
    </xf>
    <xf numFmtId="9" fontId="130" fillId="33" borderId="61" xfId="90" applyFont="1" applyFill="1" applyBorder="1" applyAlignment="1">
      <alignment horizontal="center" vertical="center" wrapText="1"/>
    </xf>
    <xf numFmtId="9" fontId="118" fillId="34" borderId="42" xfId="0" applyNumberFormat="1" applyFont="1" applyFill="1" applyBorder="1" applyAlignment="1">
      <alignment horizontal="center" vertical="center" wrapText="1"/>
    </xf>
    <xf numFmtId="0" fontId="130" fillId="31" borderId="1" xfId="87" applyFont="1" applyAlignment="1">
      <alignment horizontal="justify" vertical="center"/>
    </xf>
    <xf numFmtId="0" fontId="135" fillId="34" borderId="9" xfId="0" applyFont="1" applyFill="1" applyBorder="1" applyAlignment="1">
      <alignment horizontal="left" vertical="center" wrapText="1"/>
    </xf>
    <xf numFmtId="0" fontId="131" fillId="34" borderId="9" xfId="0" applyFont="1" applyFill="1" applyBorder="1" applyAlignment="1">
      <alignment horizontal="center" vertical="center" wrapText="1"/>
    </xf>
    <xf numFmtId="9" fontId="3" fillId="33" borderId="61" xfId="90" applyFont="1" applyFill="1" applyBorder="1" applyAlignment="1">
      <alignment horizontal="center" vertical="center" wrapText="1"/>
    </xf>
    <xf numFmtId="0" fontId="2" fillId="34" borderId="23" xfId="0" applyFont="1" applyFill="1" applyBorder="1" applyAlignment="1">
      <alignment horizontal="left" vertical="center" wrapText="1"/>
    </xf>
    <xf numFmtId="0" fontId="136" fillId="31" borderId="9" xfId="87" applyFont="1" applyBorder="1" applyAlignment="1">
      <alignment vertical="center" wrapText="1"/>
    </xf>
    <xf numFmtId="0" fontId="137" fillId="0" borderId="9" xfId="0" applyFont="1" applyBorder="1"/>
    <xf numFmtId="0" fontId="136" fillId="31" borderId="9" xfId="87" applyFont="1" applyBorder="1" applyAlignment="1">
      <alignment horizontal="justify" vertical="center"/>
    </xf>
    <xf numFmtId="0" fontId="136" fillId="37" borderId="9" xfId="87" applyFont="1" applyFill="1" applyBorder="1" applyAlignment="1">
      <alignment horizontal="justify" vertical="center"/>
    </xf>
    <xf numFmtId="0" fontId="131" fillId="34" borderId="15" xfId="0" applyFont="1" applyFill="1" applyBorder="1" applyAlignment="1">
      <alignment horizontal="center" vertical="center" wrapText="1"/>
    </xf>
    <xf numFmtId="0" fontId="91" fillId="0" borderId="91" xfId="0" applyFont="1" applyBorder="1" applyAlignment="1">
      <alignment horizontal="center" vertical="center" wrapText="1"/>
    </xf>
    <xf numFmtId="0" fontId="120" fillId="0" borderId="9" xfId="0" applyFont="1" applyBorder="1" applyAlignment="1">
      <alignment horizontal="center" vertical="center" wrapText="1"/>
    </xf>
    <xf numFmtId="0" fontId="91" fillId="34" borderId="29" xfId="0" applyFont="1" applyFill="1" applyBorder="1" applyAlignment="1">
      <alignment horizontal="center" vertical="center" wrapText="1"/>
    </xf>
    <xf numFmtId="0" fontId="126" fillId="0" borderId="9" xfId="0" applyFont="1" applyFill="1" applyBorder="1" applyAlignment="1">
      <alignment horizontal="center" vertical="center" wrapText="1"/>
    </xf>
    <xf numFmtId="0" fontId="91" fillId="0" borderId="29" xfId="0" applyFont="1" applyFill="1" applyBorder="1" applyAlignment="1">
      <alignment horizontal="center" vertical="center" wrapText="1"/>
    </xf>
    <xf numFmtId="0" fontId="2" fillId="34" borderId="9" xfId="0" applyFont="1" applyFill="1" applyBorder="1" applyAlignment="1">
      <alignment horizontal="center" vertical="center" wrapText="1"/>
    </xf>
    <xf numFmtId="9" fontId="3" fillId="33" borderId="9" xfId="90" applyFont="1" applyFill="1" applyBorder="1" applyAlignment="1">
      <alignment horizontal="center" vertical="center" wrapText="1"/>
    </xf>
    <xf numFmtId="9" fontId="69" fillId="34" borderId="29" xfId="0" applyNumberFormat="1"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9" xfId="0" applyFill="1" applyBorder="1" applyAlignment="1">
      <alignment horizontal="center" vertical="center" wrapText="1"/>
    </xf>
    <xf numFmtId="0" fontId="130" fillId="0" borderId="9" xfId="0" applyFont="1" applyBorder="1" applyAlignment="1">
      <alignment horizontal="center" wrapText="1"/>
    </xf>
    <xf numFmtId="0" fontId="130" fillId="0" borderId="9" xfId="0" applyFont="1" applyBorder="1" applyAlignment="1">
      <alignment horizontal="center"/>
    </xf>
    <xf numFmtId="0" fontId="130" fillId="0" borderId="9" xfId="0" applyFont="1" applyBorder="1" applyAlignment="1">
      <alignment horizontal="left" wrapText="1"/>
    </xf>
    <xf numFmtId="9" fontId="130" fillId="33" borderId="9" xfId="90" applyFont="1" applyFill="1" applyBorder="1" applyAlignment="1">
      <alignment horizontal="center" vertical="center" wrapText="1"/>
    </xf>
    <xf numFmtId="0" fontId="0" fillId="0" borderId="9" xfId="0" applyBorder="1"/>
    <xf numFmtId="0" fontId="6" fillId="0" borderId="9" xfId="0" applyFont="1" applyBorder="1"/>
    <xf numFmtId="0" fontId="0" fillId="0" borderId="9" xfId="0" applyBorder="1" applyAlignment="1">
      <alignment horizontal="center"/>
    </xf>
    <xf numFmtId="0" fontId="130" fillId="0" borderId="9" xfId="0" applyFont="1" applyBorder="1" applyAlignment="1"/>
    <xf numFmtId="0" fontId="129" fillId="0" borderId="61" xfId="0" applyFont="1" applyBorder="1" applyAlignment="1">
      <alignment horizontal="center" vertical="center" wrapText="1"/>
    </xf>
    <xf numFmtId="0" fontId="131" fillId="34" borderId="43" xfId="0" applyFont="1" applyFill="1" applyBorder="1" applyAlignment="1">
      <alignment horizontal="center" vertical="center" wrapText="1"/>
    </xf>
    <xf numFmtId="0" fontId="1" fillId="34" borderId="9" xfId="0" applyFont="1" applyFill="1" applyBorder="1" applyAlignment="1">
      <alignment horizontal="left" vertical="center" wrapText="1"/>
    </xf>
    <xf numFmtId="0" fontId="104" fillId="0" borderId="0" xfId="0" applyFont="1" applyBorder="1" applyAlignment="1">
      <alignment vertical="center"/>
    </xf>
    <xf numFmtId="0" fontId="104" fillId="0" borderId="0" xfId="0" applyFont="1" applyAlignment="1">
      <alignment vertical="center"/>
    </xf>
    <xf numFmtId="0" fontId="109" fillId="0" borderId="9" xfId="0" applyFont="1" applyBorder="1" applyAlignment="1">
      <alignment horizontal="center" vertical="center"/>
    </xf>
    <xf numFmtId="49" fontId="109" fillId="0" borderId="9" xfId="0" applyNumberFormat="1" applyFont="1" applyBorder="1" applyAlignment="1">
      <alignment horizontal="center" vertical="center"/>
    </xf>
    <xf numFmtId="0" fontId="100" fillId="38" borderId="9" xfId="0" applyFont="1" applyFill="1" applyBorder="1" applyAlignment="1">
      <alignment vertical="center"/>
    </xf>
    <xf numFmtId="0" fontId="101" fillId="38" borderId="9" xfId="0" applyFont="1" applyFill="1" applyBorder="1" applyAlignment="1">
      <alignment horizontal="center" vertical="center"/>
    </xf>
    <xf numFmtId="0" fontId="102" fillId="38" borderId="9" xfId="0" applyFont="1" applyFill="1" applyBorder="1" applyAlignment="1">
      <alignment vertical="center"/>
    </xf>
    <xf numFmtId="0" fontId="97" fillId="0" borderId="9" xfId="0" applyFont="1" applyBorder="1" applyAlignment="1">
      <alignment vertical="center"/>
    </xf>
    <xf numFmtId="0" fontId="103" fillId="0" borderId="9" xfId="0" applyFont="1" applyBorder="1" applyAlignment="1">
      <alignment vertical="center"/>
    </xf>
    <xf numFmtId="0" fontId="104" fillId="0" borderId="9" xfId="0" applyFont="1" applyBorder="1" applyAlignment="1">
      <alignment vertical="center"/>
    </xf>
    <xf numFmtId="0" fontId="104" fillId="0" borderId="9" xfId="0" applyFont="1" applyBorder="1" applyAlignment="1">
      <alignment vertical="center" wrapText="1"/>
    </xf>
    <xf numFmtId="0" fontId="104" fillId="0" borderId="9" xfId="0" applyFont="1" applyBorder="1" applyAlignment="1">
      <alignment horizontal="center" vertical="center" wrapText="1"/>
    </xf>
    <xf numFmtId="0" fontId="105" fillId="0" borderId="0" xfId="0" applyFont="1" applyAlignment="1">
      <alignment vertical="center"/>
    </xf>
    <xf numFmtId="0" fontId="106" fillId="0" borderId="18" xfId="0" applyFont="1" applyBorder="1" applyAlignment="1">
      <alignment vertical="center" wrapText="1"/>
    </xf>
    <xf numFmtId="0" fontId="106" fillId="0" borderId="0" xfId="0" applyFont="1" applyAlignment="1">
      <alignment vertical="center" wrapText="1"/>
    </xf>
    <xf numFmtId="0" fontId="106" fillId="0" borderId="19" xfId="0" applyFont="1" applyBorder="1" applyAlignment="1">
      <alignment vertical="center" wrapText="1"/>
    </xf>
    <xf numFmtId="0" fontId="106" fillId="0" borderId="90" xfId="0" applyFont="1" applyBorder="1" applyAlignment="1">
      <alignment vertical="center" wrapText="1"/>
    </xf>
    <xf numFmtId="0" fontId="7" fillId="39" borderId="9" xfId="0" applyFont="1" applyFill="1" applyBorder="1" applyAlignment="1">
      <alignment horizontal="center" vertical="center"/>
    </xf>
    <xf numFmtId="0" fontId="6" fillId="39" borderId="9" xfId="0" applyFont="1" applyFill="1" applyBorder="1" applyAlignment="1">
      <alignment horizontal="center"/>
    </xf>
    <xf numFmtId="0" fontId="7" fillId="34" borderId="16" xfId="0" applyFont="1" applyFill="1" applyBorder="1" applyAlignment="1">
      <alignment horizontal="center"/>
    </xf>
    <xf numFmtId="0" fontId="7" fillId="34" borderId="43" xfId="0" applyFont="1" applyFill="1" applyBorder="1" applyAlignment="1">
      <alignment horizontal="center"/>
    </xf>
    <xf numFmtId="0" fontId="7" fillId="34" borderId="61" xfId="0" applyFont="1" applyFill="1" applyBorder="1" applyAlignment="1">
      <alignment horizontal="center"/>
    </xf>
    <xf numFmtId="0" fontId="7" fillId="34" borderId="42" xfId="0" applyFont="1" applyFill="1" applyBorder="1" applyAlignment="1">
      <alignment horizontal="center"/>
    </xf>
    <xf numFmtId="0" fontId="6" fillId="0" borderId="71" xfId="0" applyFont="1" applyBorder="1" applyAlignment="1">
      <alignment horizontal="center" vertical="center"/>
    </xf>
    <xf numFmtId="0" fontId="6" fillId="0" borderId="70" xfId="0" applyFont="1" applyBorder="1" applyAlignment="1">
      <alignment horizontal="center" vertical="center"/>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72" xfId="0" applyFont="1" applyBorder="1" applyAlignment="1">
      <alignment horizontal="center" vertical="center"/>
    </xf>
    <xf numFmtId="0" fontId="6" fillId="0" borderId="32" xfId="0" applyFont="1" applyBorder="1" applyAlignment="1">
      <alignment horizontal="center" vertical="center"/>
    </xf>
    <xf numFmtId="0" fontId="64" fillId="0" borderId="16" xfId="0" applyFont="1" applyBorder="1" applyAlignment="1">
      <alignment horizontal="center"/>
    </xf>
    <xf numFmtId="0" fontId="64" fillId="0" borderId="43" xfId="0" applyFont="1" applyBorder="1" applyAlignment="1">
      <alignment horizontal="center"/>
    </xf>
    <xf numFmtId="0" fontId="64" fillId="0" borderId="42" xfId="0" applyFont="1" applyBorder="1" applyAlignment="1">
      <alignment horizontal="center"/>
    </xf>
    <xf numFmtId="0" fontId="7" fillId="0" borderId="73" xfId="0" applyFont="1" applyBorder="1" applyAlignment="1">
      <alignment horizontal="center" vertical="center"/>
    </xf>
    <xf numFmtId="0" fontId="7" fillId="0" borderId="66" xfId="0" applyFont="1" applyBorder="1" applyAlignment="1">
      <alignment horizontal="center" vertical="center"/>
    </xf>
    <xf numFmtId="0" fontId="7" fillId="0" borderId="68" xfId="0" applyFont="1" applyBorder="1" applyAlignment="1">
      <alignment horizontal="center"/>
    </xf>
    <xf numFmtId="0" fontId="7" fillId="0" borderId="54" xfId="0" applyFont="1" applyBorder="1" applyAlignment="1">
      <alignment horizontal="center"/>
    </xf>
    <xf numFmtId="0" fontId="7" fillId="0" borderId="55" xfId="0" applyFont="1" applyBorder="1" applyAlignment="1">
      <alignment horizontal="center"/>
    </xf>
    <xf numFmtId="0" fontId="65" fillId="0" borderId="68" xfId="0" applyFont="1" applyBorder="1" applyAlignment="1">
      <alignment horizontal="center"/>
    </xf>
    <xf numFmtId="0" fontId="65" fillId="0" borderId="69" xfId="0" applyFont="1" applyBorder="1" applyAlignment="1">
      <alignment horizontal="center"/>
    </xf>
    <xf numFmtId="0" fontId="56" fillId="0" borderId="73" xfId="0" applyFont="1" applyBorder="1" applyAlignment="1">
      <alignment horizontal="center" vertical="center"/>
    </xf>
    <xf numFmtId="0" fontId="56" fillId="0" borderId="66" xfId="0" applyFont="1" applyBorder="1" applyAlignment="1">
      <alignment horizontal="center" vertical="center"/>
    </xf>
    <xf numFmtId="0" fontId="13" fillId="0" borderId="39" xfId="0" applyFont="1" applyBorder="1" applyAlignment="1">
      <alignment horizontal="center"/>
    </xf>
    <xf numFmtId="0" fontId="13" fillId="0" borderId="61" xfId="0" applyFont="1" applyBorder="1" applyAlignment="1">
      <alignment horizontal="center"/>
    </xf>
    <xf numFmtId="0" fontId="65" fillId="36" borderId="74" xfId="0" applyFont="1" applyFill="1" applyBorder="1" applyAlignment="1">
      <alignment horizontal="center" vertical="center"/>
    </xf>
    <xf numFmtId="0" fontId="65" fillId="36" borderId="75" xfId="0" applyFont="1" applyFill="1" applyBorder="1" applyAlignment="1">
      <alignment horizontal="center" vertical="center"/>
    </xf>
    <xf numFmtId="0" fontId="6" fillId="0" borderId="23" xfId="0" applyFont="1" applyBorder="1" applyAlignment="1">
      <alignment horizontal="center" vertical="center"/>
    </xf>
    <xf numFmtId="0" fontId="6" fillId="0" borderId="20" xfId="0" applyFont="1" applyBorder="1" applyAlignment="1">
      <alignment horizontal="center" vertical="center"/>
    </xf>
    <xf numFmtId="0" fontId="6" fillId="0" borderId="65" xfId="0" applyFont="1" applyBorder="1" applyAlignment="1">
      <alignment horizontal="center" vertical="center"/>
    </xf>
    <xf numFmtId="0" fontId="86" fillId="0" borderId="76" xfId="0" applyFont="1" applyBorder="1" applyAlignment="1">
      <alignment horizontal="center" vertical="center" wrapText="1"/>
    </xf>
    <xf numFmtId="0" fontId="86" fillId="0" borderId="27" xfId="0" applyFont="1" applyBorder="1" applyAlignment="1">
      <alignment horizontal="center" vertical="center" wrapText="1"/>
    </xf>
    <xf numFmtId="0" fontId="86" fillId="0" borderId="77" xfId="0" applyFont="1" applyBorder="1" applyAlignment="1">
      <alignment horizontal="center" vertical="center" wrapText="1"/>
    </xf>
    <xf numFmtId="0" fontId="92" fillId="0" borderId="78" xfId="0" applyFont="1" applyBorder="1" applyAlignment="1">
      <alignment horizontal="center"/>
    </xf>
    <xf numFmtId="0" fontId="107" fillId="0" borderId="78" xfId="0" applyFont="1" applyBorder="1" applyAlignment="1">
      <alignment horizontal="center"/>
    </xf>
    <xf numFmtId="0" fontId="94" fillId="33" borderId="79" xfId="0" applyFont="1" applyFill="1" applyBorder="1" applyAlignment="1">
      <alignment horizontal="center" vertical="center" wrapText="1"/>
    </xf>
    <xf numFmtId="0" fontId="94" fillId="33" borderId="44" xfId="0" applyFont="1" applyFill="1" applyBorder="1" applyAlignment="1">
      <alignment horizontal="center" vertical="center" wrapText="1"/>
    </xf>
    <xf numFmtId="0" fontId="85" fillId="0" borderId="80" xfId="0" applyFont="1" applyBorder="1" applyAlignment="1">
      <alignment horizontal="center"/>
    </xf>
    <xf numFmtId="0" fontId="85" fillId="0" borderId="54" xfId="0" applyFont="1" applyBorder="1" applyAlignment="1">
      <alignment horizontal="center"/>
    </xf>
    <xf numFmtId="0" fontId="85" fillId="0" borderId="69" xfId="0" applyFont="1" applyBorder="1" applyAlignment="1">
      <alignment horizontal="center"/>
    </xf>
    <xf numFmtId="0" fontId="94" fillId="33" borderId="81" xfId="0" applyFont="1" applyFill="1" applyBorder="1" applyAlignment="1">
      <alignment horizontal="center" vertical="center" wrapText="1"/>
    </xf>
    <xf numFmtId="0" fontId="94" fillId="33" borderId="61" xfId="0" applyFont="1" applyFill="1" applyBorder="1" applyAlignment="1">
      <alignment horizontal="center" vertical="center" wrapText="1"/>
    </xf>
    <xf numFmtId="0" fontId="94" fillId="33" borderId="82" xfId="0" applyFont="1" applyFill="1" applyBorder="1" applyAlignment="1">
      <alignment horizontal="center" vertical="center" wrapText="1"/>
    </xf>
    <xf numFmtId="0" fontId="94" fillId="33" borderId="40" xfId="0" applyFont="1" applyFill="1" applyBorder="1" applyAlignment="1">
      <alignment horizontal="center" vertical="center" wrapText="1"/>
    </xf>
    <xf numFmtId="0" fontId="80" fillId="0" borderId="82" xfId="0" applyFont="1" applyBorder="1" applyAlignment="1">
      <alignment horizontal="center" vertical="center" wrapText="1"/>
    </xf>
    <xf numFmtId="0" fontId="80" fillId="0" borderId="40" xfId="0" applyFont="1" applyBorder="1" applyAlignment="1">
      <alignment horizontal="center" vertical="center" wrapText="1"/>
    </xf>
    <xf numFmtId="0" fontId="80" fillId="0" borderId="57"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83" xfId="0" applyFont="1" applyBorder="1" applyAlignment="1">
      <alignment horizontal="center" vertical="center" wrapText="1"/>
    </xf>
    <xf numFmtId="0" fontId="80" fillId="0" borderId="41" xfId="0" applyFont="1" applyBorder="1" applyAlignment="1">
      <alignment horizontal="center" vertical="center" wrapText="1"/>
    </xf>
    <xf numFmtId="0" fontId="86" fillId="0" borderId="56" xfId="0" applyFont="1" applyBorder="1" applyAlignment="1">
      <alignment horizontal="center" vertical="center" wrapText="1"/>
    </xf>
    <xf numFmtId="0" fontId="86" fillId="0" borderId="15" xfId="0" applyFont="1" applyBorder="1" applyAlignment="1">
      <alignment horizontal="center" vertical="center" wrapText="1"/>
    </xf>
    <xf numFmtId="0" fontId="86" fillId="0" borderId="84" xfId="0" applyFont="1" applyBorder="1" applyAlignment="1">
      <alignment horizontal="center" vertical="center" wrapText="1"/>
    </xf>
    <xf numFmtId="0" fontId="86" fillId="0" borderId="16" xfId="0" applyFont="1" applyBorder="1" applyAlignment="1">
      <alignment horizontal="center" vertical="center" wrapText="1"/>
    </xf>
    <xf numFmtId="0" fontId="80" fillId="0" borderId="25" xfId="0" applyFont="1" applyBorder="1" applyAlignment="1">
      <alignment horizontal="center" vertical="center" wrapText="1"/>
    </xf>
    <xf numFmtId="0" fontId="80" fillId="0" borderId="39" xfId="0" applyFont="1" applyBorder="1" applyAlignment="1">
      <alignment horizontal="center" vertical="center" wrapText="1"/>
    </xf>
    <xf numFmtId="0" fontId="86" fillId="0" borderId="19" xfId="0" applyFont="1" applyBorder="1" applyAlignment="1">
      <alignment horizontal="center" vertical="center"/>
    </xf>
    <xf numFmtId="0" fontId="86" fillId="0" borderId="0" xfId="0" applyFont="1" applyAlignment="1">
      <alignment horizontal="center" vertical="center"/>
    </xf>
    <xf numFmtId="0" fontId="104" fillId="0" borderId="22" xfId="0" applyFont="1" applyBorder="1" applyAlignment="1">
      <alignment horizontal="center" vertical="center" wrapText="1"/>
    </xf>
    <xf numFmtId="0" fontId="104" fillId="0" borderId="70" xfId="0" applyFont="1" applyBorder="1" applyAlignment="1">
      <alignment horizontal="center" vertical="center" wrapText="1"/>
    </xf>
    <xf numFmtId="0" fontId="104" fillId="0" borderId="5" xfId="0" applyFont="1" applyBorder="1" applyAlignment="1">
      <alignment horizontal="center" vertical="center" wrapText="1"/>
    </xf>
    <xf numFmtId="0" fontId="104" fillId="0" borderId="31" xfId="0" applyFont="1" applyBorder="1" applyAlignment="1">
      <alignment horizontal="center" vertical="center" wrapText="1"/>
    </xf>
    <xf numFmtId="0" fontId="104" fillId="0" borderId="59" xfId="0" applyFont="1" applyBorder="1" applyAlignment="1">
      <alignment horizontal="center" vertical="center" wrapText="1"/>
    </xf>
    <xf numFmtId="0" fontId="104" fillId="0" borderId="32" xfId="0" applyFont="1" applyBorder="1" applyAlignment="1">
      <alignment horizontal="center" vertical="center" wrapText="1"/>
    </xf>
    <xf numFmtId="0" fontId="104" fillId="0" borderId="9" xfId="0" applyFont="1" applyBorder="1" applyAlignment="1">
      <alignment horizontal="center" vertical="center"/>
    </xf>
    <xf numFmtId="0" fontId="97" fillId="0" borderId="9" xfId="0" applyFont="1" applyBorder="1" applyAlignment="1">
      <alignment horizontal="center" vertical="center"/>
    </xf>
    <xf numFmtId="0" fontId="80" fillId="37" borderId="57" xfId="0" applyFont="1" applyFill="1" applyBorder="1" applyAlignment="1">
      <alignment horizontal="center" vertical="center" wrapText="1"/>
    </xf>
    <xf numFmtId="0" fontId="80" fillId="37" borderId="9" xfId="0" applyFont="1" applyFill="1" applyBorder="1" applyAlignment="1">
      <alignment horizontal="center" vertical="center" wrapText="1"/>
    </xf>
    <xf numFmtId="0" fontId="120" fillId="0" borderId="9" xfId="0" applyFont="1" applyBorder="1" applyAlignment="1">
      <alignment horizontal="center" vertical="center" wrapText="1"/>
    </xf>
    <xf numFmtId="0" fontId="123" fillId="0" borderId="9" xfId="0" applyFont="1" applyBorder="1" applyAlignment="1">
      <alignment horizontal="center" vertical="center" wrapText="1"/>
    </xf>
    <xf numFmtId="0" fontId="121" fillId="34" borderId="84" xfId="0" applyFont="1" applyFill="1" applyBorder="1" applyAlignment="1">
      <alignment horizontal="center" vertical="center" wrapText="1"/>
    </xf>
    <xf numFmtId="0" fontId="121" fillId="34" borderId="26" xfId="0" applyFont="1" applyFill="1" applyBorder="1" applyAlignment="1">
      <alignment horizontal="center" vertical="center" wrapText="1"/>
    </xf>
    <xf numFmtId="0" fontId="121" fillId="34" borderId="81" xfId="0" applyFont="1" applyFill="1" applyBorder="1" applyAlignment="1">
      <alignment horizontal="center" vertical="center" wrapText="1"/>
    </xf>
    <xf numFmtId="0" fontId="123" fillId="0" borderId="39" xfId="0" applyFont="1" applyBorder="1" applyAlignment="1">
      <alignment horizontal="center" vertical="center" wrapText="1"/>
    </xf>
    <xf numFmtId="0" fontId="120" fillId="0" borderId="61" xfId="0" applyFont="1" applyBorder="1" applyAlignment="1">
      <alignment horizontal="center" vertical="center" wrapText="1"/>
    </xf>
    <xf numFmtId="0" fontId="121" fillId="34" borderId="57" xfId="0" applyFont="1" applyFill="1" applyBorder="1" applyAlignment="1">
      <alignment horizontal="center" vertical="center" wrapText="1"/>
    </xf>
    <xf numFmtId="0" fontId="104" fillId="0" borderId="23" xfId="0" applyFont="1" applyBorder="1" applyAlignment="1">
      <alignment vertical="center" wrapText="1"/>
    </xf>
    <xf numFmtId="0" fontId="104" fillId="0" borderId="20" xfId="0" applyFont="1" applyBorder="1" applyAlignment="1">
      <alignment vertical="center" wrapText="1"/>
    </xf>
    <xf numFmtId="0" fontId="104" fillId="0" borderId="65" xfId="0" applyFont="1" applyBorder="1" applyAlignment="1">
      <alignment vertical="center" wrapText="1"/>
    </xf>
    <xf numFmtId="0" fontId="104" fillId="0" borderId="16" xfId="0" applyFont="1" applyBorder="1" applyAlignment="1">
      <alignment vertical="center"/>
    </xf>
    <xf numFmtId="0" fontId="104" fillId="0" borderId="61" xfId="0" applyFont="1" applyBorder="1" applyAlignment="1">
      <alignment vertical="center"/>
    </xf>
    <xf numFmtId="0" fontId="104" fillId="0" borderId="16" xfId="0" applyFont="1" applyBorder="1" applyAlignment="1">
      <alignment horizontal="center" vertical="center"/>
    </xf>
    <xf numFmtId="0" fontId="104" fillId="0" borderId="43" xfId="0" applyFont="1" applyBorder="1" applyAlignment="1">
      <alignment horizontal="center" vertical="center"/>
    </xf>
    <xf numFmtId="0" fontId="104" fillId="0" borderId="61" xfId="0" applyFont="1" applyBorder="1" applyAlignment="1">
      <alignment horizontal="center" vertical="center"/>
    </xf>
    <xf numFmtId="0" fontId="97" fillId="0" borderId="16" xfId="0" applyFont="1" applyBorder="1" applyAlignment="1">
      <alignment vertical="center"/>
    </xf>
    <xf numFmtId="0" fontId="97" fillId="0" borderId="61" xfId="0" applyFont="1" applyBorder="1" applyAlignment="1">
      <alignment vertical="center"/>
    </xf>
    <xf numFmtId="0" fontId="97" fillId="0" borderId="16" xfId="0" applyFont="1" applyBorder="1" applyAlignment="1">
      <alignment horizontal="center" vertical="center"/>
    </xf>
    <xf numFmtId="0" fontId="97" fillId="0" borderId="43" xfId="0" applyFont="1" applyBorder="1" applyAlignment="1">
      <alignment horizontal="center" vertical="center"/>
    </xf>
    <xf numFmtId="0" fontId="97" fillId="0" borderId="61" xfId="0" applyFont="1" applyBorder="1" applyAlignment="1">
      <alignment horizontal="center" vertical="center"/>
    </xf>
    <xf numFmtId="0" fontId="118" fillId="0" borderId="9" xfId="0" applyFont="1" applyBorder="1" applyAlignment="1">
      <alignment horizontal="center" vertical="center" wrapText="1"/>
    </xf>
    <xf numFmtId="0" fontId="118" fillId="0" borderId="39" xfId="0" applyFont="1" applyBorder="1" applyAlignment="1">
      <alignment horizontal="center" vertical="center" wrapText="1"/>
    </xf>
    <xf numFmtId="0" fontId="118" fillId="0" borderId="61" xfId="0" applyFont="1" applyBorder="1" applyAlignment="1">
      <alignment horizontal="center" vertical="center" wrapText="1"/>
    </xf>
    <xf numFmtId="0" fontId="123" fillId="0" borderId="15" xfId="0" applyFont="1" applyBorder="1" applyAlignment="1">
      <alignment horizontal="center" vertical="center" wrapText="1"/>
    </xf>
    <xf numFmtId="0" fontId="108" fillId="37" borderId="88" xfId="85" applyFont="1" applyFill="1" applyBorder="1" applyAlignment="1">
      <alignment horizontal="center" vertical="center" wrapText="1"/>
    </xf>
    <xf numFmtId="0" fontId="108" fillId="37" borderId="73" xfId="85" applyFont="1" applyFill="1" applyBorder="1" applyAlignment="1">
      <alignment horizontal="center" vertical="center" wrapText="1"/>
    </xf>
    <xf numFmtId="0" fontId="108" fillId="37" borderId="89" xfId="85" applyFont="1" applyFill="1" applyBorder="1" applyAlignment="1">
      <alignment horizontal="center" vertical="center" wrapText="1"/>
    </xf>
    <xf numFmtId="0" fontId="108" fillId="37" borderId="85" xfId="85" applyFont="1" applyFill="1" applyBorder="1" applyAlignment="1">
      <alignment horizontal="center" vertical="center" wrapText="1"/>
    </xf>
    <xf numFmtId="0" fontId="108" fillId="37" borderId="86" xfId="85" applyFont="1" applyFill="1" applyBorder="1" applyAlignment="1">
      <alignment horizontal="center" vertical="center" wrapText="1"/>
    </xf>
    <xf numFmtId="0" fontId="108" fillId="37" borderId="87" xfId="85" applyFont="1" applyFill="1" applyBorder="1" applyAlignment="1">
      <alignment horizontal="center" vertical="center" wrapText="1"/>
    </xf>
    <xf numFmtId="0" fontId="108" fillId="37" borderId="63" xfId="85" applyFont="1" applyFill="1" applyBorder="1" applyAlignment="1">
      <alignment horizontal="center" vertical="center" wrapText="1"/>
    </xf>
    <xf numFmtId="0" fontId="108" fillId="37" borderId="20" xfId="85" applyFont="1" applyFill="1" applyBorder="1" applyAlignment="1">
      <alignment horizontal="center" vertical="center" wrapText="1"/>
    </xf>
    <xf numFmtId="0" fontId="108" fillId="37" borderId="35" xfId="85" applyFont="1" applyFill="1" applyBorder="1" applyAlignment="1">
      <alignment horizontal="center" vertical="center" wrapText="1"/>
    </xf>
  </cellXfs>
  <cellStyles count="137">
    <cellStyle name="_ALB content sheet" xfId="1"/>
    <cellStyle name="_ALB_StructPC tables" xfId="2"/>
    <cellStyle name="_Output to team May 12 2008 10pm" xfId="3"/>
    <cellStyle name="_PC Table Summary fror Gramoz May 13 2008" xfId="4"/>
    <cellStyle name="1 indent" xfId="5"/>
    <cellStyle name="2 indents"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3 indents" xfId="13"/>
    <cellStyle name="4 indents" xfId="14"/>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5 indents" xfId="2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BoA" xfId="35"/>
    <cellStyle name="Calculation" xfId="36" builtinId="22" customBuiltin="1"/>
    <cellStyle name="Celkem" xfId="37"/>
    <cellStyle name="Check Cell" xfId="38" builtinId="23" customBuiltin="1"/>
    <cellStyle name="Comma" xfId="39" builtinId="3"/>
    <cellStyle name="Comma  - Style1" xfId="40"/>
    <cellStyle name="Comma(3)" xfId="41"/>
    <cellStyle name="Curren - Style3" xfId="42"/>
    <cellStyle name="Curren - Style4" xfId="43"/>
    <cellStyle name="Datum" xfId="44"/>
    <cellStyle name="Defl/Infl" xfId="45"/>
    <cellStyle name="Euro" xfId="46"/>
    <cellStyle name="Exogenous" xfId="47"/>
    <cellStyle name="Explanatory Text" xfId="48" builtinId="53" customBuiltin="1"/>
    <cellStyle name="Finanční0" xfId="49"/>
    <cellStyle name="Finanèní0" xfId="50"/>
    <cellStyle name="Good" xfId="51" builtinId="26" customBuiltin="1"/>
    <cellStyle name="Grey" xfId="52"/>
    <cellStyle name="Heading 1" xfId="53" builtinId="16" customBuiltin="1"/>
    <cellStyle name="Heading 2" xfId="54" builtinId="17" customBuiltin="1"/>
    <cellStyle name="Heading 3" xfId="55" builtinId="18" customBuiltin="1"/>
    <cellStyle name="Heading 4" xfId="56" builtinId="19" customBuiltin="1"/>
    <cellStyle name="Hipervínculo_IIF" xfId="57"/>
    <cellStyle name="IMF" xfId="58"/>
    <cellStyle name="imf-one decimal" xfId="59"/>
    <cellStyle name="imf-zero decimal" xfId="60"/>
    <cellStyle name="Input" xfId="61" builtinId="20" customBuiltin="1"/>
    <cellStyle name="Input [yellow]" xfId="62"/>
    <cellStyle name="INSTAT" xfId="63"/>
    <cellStyle name="Label" xfId="64"/>
    <cellStyle name="Linked Cell" xfId="65" builtinId="24" customBuiltin="1"/>
    <cellStyle name="Měna0" xfId="66"/>
    <cellStyle name="Millares [0]_BALPROGRAMA2001R" xfId="67"/>
    <cellStyle name="Millares_BALPROGRAMA2001R" xfId="68"/>
    <cellStyle name="Milliers [0]_Encours - Apr rééch" xfId="69"/>
    <cellStyle name="Milliers_Encours - Apr rééch" xfId="70"/>
    <cellStyle name="Mìna0" xfId="71"/>
    <cellStyle name="Model" xfId="72"/>
    <cellStyle name="MoF" xfId="73"/>
    <cellStyle name="Moneda [0]_BALPROGRAMA2001R" xfId="74"/>
    <cellStyle name="Moneda_BALPROGRAMA2001R" xfId="75"/>
    <cellStyle name="Monétaire [0]_Encours - Apr rééch" xfId="76"/>
    <cellStyle name="Monétaire_Encours - Apr rééch" xfId="77"/>
    <cellStyle name="Neutral" xfId="78" builtinId="28" customBuiltin="1"/>
    <cellStyle name="Normal" xfId="0" builtinId="0"/>
    <cellStyle name="Normal - Style1" xfId="79"/>
    <cellStyle name="Normal - Style2" xfId="80"/>
    <cellStyle name="Normal - Style5" xfId="81"/>
    <cellStyle name="Normal - Style6" xfId="82"/>
    <cellStyle name="Normal - Style7" xfId="83"/>
    <cellStyle name="Normal - Style8" xfId="84"/>
    <cellStyle name="Normal 2" xfId="85"/>
    <cellStyle name="Normal Table" xfId="86"/>
    <cellStyle name="Normale 2" xfId="136"/>
    <cellStyle name="Note" xfId="87" builtinId="10" customBuiltin="1"/>
    <cellStyle name="Output" xfId="88" builtinId="21" customBuiltin="1"/>
    <cellStyle name="Output Amounts" xfId="89"/>
    <cellStyle name="Percent" xfId="90" builtinId="5"/>
    <cellStyle name="Percent [2]" xfId="91"/>
    <cellStyle name="percentage difference" xfId="92"/>
    <cellStyle name="percentage difference one decimal" xfId="93"/>
    <cellStyle name="percentage difference zero decimal" xfId="94"/>
    <cellStyle name="Pevný" xfId="95"/>
    <cellStyle name="Presentation" xfId="96"/>
    <cellStyle name="Proj" xfId="97"/>
    <cellStyle name="Publication" xfId="98"/>
    <cellStyle name="STYL1 - Style1" xfId="99"/>
    <cellStyle name="Style 1" xfId="100"/>
    <cellStyle name="Text" xfId="101"/>
    <cellStyle name="Title" xfId="102" builtinId="15" customBuiltin="1"/>
    <cellStyle name="Total" xfId="103" builtinId="25" customBuiltin="1"/>
    <cellStyle name="Warning Text" xfId="104" builtinId="11" customBuiltin="1"/>
    <cellStyle name="WebAnchor1" xfId="105"/>
    <cellStyle name="WebAnchor2" xfId="106"/>
    <cellStyle name="WebAnchor3" xfId="107"/>
    <cellStyle name="WebAnchor4" xfId="108"/>
    <cellStyle name="WebAnchor5" xfId="109"/>
    <cellStyle name="WebAnchor6" xfId="110"/>
    <cellStyle name="WebAnchor7" xfId="111"/>
    <cellStyle name="Webexclude" xfId="112"/>
    <cellStyle name="WebFN" xfId="113"/>
    <cellStyle name="WebFN1" xfId="114"/>
    <cellStyle name="WebFN2" xfId="115"/>
    <cellStyle name="WebFN3" xfId="116"/>
    <cellStyle name="WebFN4" xfId="117"/>
    <cellStyle name="WebHR" xfId="118"/>
    <cellStyle name="WebIndent1" xfId="119"/>
    <cellStyle name="WebIndent1wFN3" xfId="120"/>
    <cellStyle name="WebIndent2" xfId="121"/>
    <cellStyle name="WebNoBR" xfId="122"/>
    <cellStyle name="Záhlaví 1" xfId="123"/>
    <cellStyle name="Záhlaví 2" xfId="124"/>
    <cellStyle name="zero" xfId="125"/>
    <cellStyle name="ДАТА" xfId="126"/>
    <cellStyle name="ДЕНЕЖНЫЙ_BOPENGC" xfId="127"/>
    <cellStyle name="ЗАГОЛОВОК1" xfId="128"/>
    <cellStyle name="ЗАГОЛОВОК2" xfId="129"/>
    <cellStyle name="ИТОГОВЫЙ" xfId="130"/>
    <cellStyle name="Обычный_BOPENGC" xfId="131"/>
    <cellStyle name="ПРОЦЕНТНЫЙ_BOPENGC" xfId="132"/>
    <cellStyle name="ТЕКСТ" xfId="133"/>
    <cellStyle name="ФИКСИРОВАННЫЙ" xfId="134"/>
    <cellStyle name="ФИНАНСОВЫЙ_BOPENGC" xfId="135"/>
  </cellStyles>
  <dxfs count="0"/>
  <tableStyles count="0" defaultTableStyle="TableStyleMedium9"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theme" Target="theme/theme1.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calcChain" Target="calcChain.xml"/><Relationship Id="rId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8"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 val="Chart_for_para_9_of_staff_repor"/>
      <sheetName val="DAILY_from_archive"/>
      <sheetName val="Oct_1-Dec_8_2003"/>
      <sheetName val="October_2003"/>
      <sheetName val="Nov_2003"/>
      <sheetName val="Dec_2-8_2003"/>
      <sheetName val="DAILY_from_archive_(2)"/>
      <sheetName val="July_2005"/>
      <sheetName val="jan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 val="sust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 val="GDP_by_Expenditure"/>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 val="Updated_SummaryCG"/>
      <sheetName val="Q_Fis-Impulse"/>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 val="1995_RoW"/>
      <sheetName val="1995_CIS"/>
      <sheetName val="1996_RoW"/>
      <sheetName val="1997_RoW"/>
      <sheetName val="1997_CIS"/>
      <sheetName val="1998_RoW"/>
      <sheetName val="1998_CIS"/>
      <sheetName val="1995_BoP"/>
      <sheetName val="1996_BoP"/>
      <sheetName val="1996_CIS"/>
      <sheetName val="BoP_NBM"/>
      <sheetName val="houston_vs__pre_PC"/>
      <sheetName val="BOP_2000"/>
      <sheetName val="BP_1999"/>
      <sheetName val="Houston_terms"/>
      <sheetName val="DSP_for_IMF_2000_-_2002"/>
      <sheetName val="Pronostic_2001"/>
      <sheetName val="Table_BOARD_trans_gaz"/>
      <sheetName val="Table_BOARD_gaz"/>
      <sheetName val="Table_BOARD_trans"/>
      <sheetName val="Bef_PC"/>
      <sheetName val="Sheet1_(2)"/>
      <sheetName val="Debt_Service_2001__board"/>
      <sheetName val="Debt_Service_2001_"/>
      <sheetName val="creditors_before_PC_"/>
      <sheetName val="table_euro"/>
      <sheetName val="Table_13"/>
      <sheetName val="Table_Y"/>
      <sheetName val="Summary_Naples"/>
      <sheetName val="Summary_Houston"/>
      <sheetName val="Debt_Service_us"/>
      <sheetName val="Debt_Service"/>
      <sheetName val="TRiangle_imf"/>
      <sheetName val="Moldova_Table25"/>
      <sheetName val="Triangle_private"/>
      <sheetName val="private_debt"/>
      <sheetName val="naples_stock_2000"/>
      <sheetName val="Pronostic_2002opt"/>
      <sheetName val="macro_input"/>
      <sheetName val="trade_projections"/>
      <sheetName val="Complete_Data_Set_(quarterly)"/>
      <sheetName val="2001-_I_quarter"/>
      <sheetName val="Complete_Data_Set_(annual)"/>
      <sheetName val="_weo_assumptions"/>
      <sheetName val="summary_BOP"/>
      <sheetName val="2001_prel"/>
      <sheetName val="Pronostic_2001opt"/>
      <sheetName val="dsa_base_case"/>
      <sheetName val="dsa_output"/>
      <sheetName val="energy_trg"/>
      <sheetName val="Table_old"/>
      <sheetName val="after_paris_club_houston"/>
      <sheetName val="1997_BoP"/>
      <sheetName val="BP_1997"/>
      <sheetName val="1998_BoP"/>
      <sheetName val="BP_1998"/>
      <sheetName val="pron01-04_opt"/>
      <sheetName val="after_pc_naples_flow"/>
      <sheetName val="_medium_term_"/>
      <sheetName val="after_pc_naples_stock"/>
      <sheetName val="naples_stock_2002"/>
      <sheetName val="Summary_Bef_PC"/>
      <sheetName val="Table_board"/>
      <sheetName val="percentange_change"/>
      <sheetName val="Table_7"/>
      <sheetName val="Demfast_98"/>
      <sheetName val="FP_Model_Input"/>
      <sheetName val="debt_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 val="Macro__Ind_"/>
      <sheetName val="Exch_Rate"/>
      <sheetName val="Pub_Fin_"/>
      <sheetName val="Exp_Lend"/>
      <sheetName val="Prices_Exch_Money"/>
      <sheetName val="Int_Rate"/>
      <sheetName val="Ext_debt"/>
      <sheetName val="Fig1p2_"/>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112.03170776367187</v>
          </cell>
          <cell r="GA9">
            <v>109.38948059082031</v>
          </cell>
          <cell r="GB9">
            <v>3426.303955078125</v>
          </cell>
          <cell r="GC9">
            <v>115114.71875</v>
          </cell>
          <cell r="GD9">
            <v>125.74517822265625</v>
          </cell>
          <cell r="GE9">
            <v>105.95030212402344</v>
          </cell>
        </row>
        <row r="10">
          <cell r="CG10">
            <v>80.690689086914062</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80.690689086914062</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117.89999389648437</v>
          </cell>
          <cell r="FU10">
            <v>1.2105646133422852</v>
          </cell>
          <cell r="FV10">
            <v>114.19757080078125</v>
          </cell>
          <cell r="FW10">
            <v>47.628189086914063</v>
          </cell>
          <cell r="FX10">
            <v>141.59141540527344</v>
          </cell>
          <cell r="FY10">
            <v>110.5</v>
          </cell>
          <cell r="FZ10">
            <v>112.50743103027344</v>
          </cell>
          <cell r="GA10">
            <v>109.19241333007812</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142.32504272460937</v>
          </cell>
          <cell r="FY11">
            <v>110.5</v>
          </cell>
          <cell r="FZ11">
            <v>112.42814636230469</v>
          </cell>
          <cell r="GA11">
            <v>109.32379150390625</v>
          </cell>
          <cell r="GB11">
            <v>4419.12890625</v>
          </cell>
          <cell r="GC11">
            <v>213109.765625</v>
          </cell>
          <cell r="GD11">
            <v>127.89056396484375</v>
          </cell>
          <cell r="GE11">
            <v>106.57022094726562</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108.60903930664062</v>
          </cell>
          <cell r="FT12">
            <v>118.89999389648437</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1.2229995727539062</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114.61209106445312</v>
          </cell>
          <cell r="FW13">
            <v>57.964080810546875</v>
          </cell>
          <cell r="FX13">
            <v>142.04287719726562</v>
          </cell>
          <cell r="FY13">
            <v>110</v>
          </cell>
          <cell r="FZ13">
            <v>112.50743103027344</v>
          </cell>
          <cell r="GA13">
            <v>109.63346862792969</v>
          </cell>
          <cell r="GB13">
            <v>5430.1953125</v>
          </cell>
          <cell r="GC13">
            <v>397592.40625</v>
          </cell>
          <cell r="GD13">
            <v>132.92599487304687</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21.753646850585937</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142.60720825195312</v>
          </cell>
          <cell r="FY14">
            <v>110.39999389648437</v>
          </cell>
          <cell r="FZ14">
            <v>112.03170776367187</v>
          </cell>
          <cell r="GA14">
            <v>110.07452392578125</v>
          </cell>
          <cell r="GB14">
            <v>5685.41015625</v>
          </cell>
          <cell r="GC14">
            <v>565336.75</v>
          </cell>
          <cell r="GD14">
            <v>135.14950561523437</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112.27755737304687</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137.95101928710937</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140.02871704101562</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109.50912475585937</v>
          </cell>
          <cell r="FT17">
            <v>120.69999694824219</v>
          </cell>
          <cell r="FU17">
            <v>8.5858249664306641</v>
          </cell>
          <cell r="FV17">
            <v>116.37374877929687</v>
          </cell>
          <cell r="FW17">
            <v>65.603927612304687</v>
          </cell>
          <cell r="FX17">
            <v>147.9683837890625</v>
          </cell>
          <cell r="FY17">
            <v>111.89999389648437</v>
          </cell>
          <cell r="FZ17">
            <v>114.33100891113281</v>
          </cell>
          <cell r="GA17">
            <v>110.63755798339844</v>
          </cell>
          <cell r="GB17">
            <v>6918.3359375</v>
          </cell>
          <cell r="GC17">
            <v>1661113.25</v>
          </cell>
          <cell r="GD17">
            <v>141.58049011230469</v>
          </cell>
          <cell r="GE17">
            <v>107.52828979492187</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4.3479995727539062</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35.470596313476562</v>
          </cell>
          <cell r="FO18">
            <v>21.599990844726562</v>
          </cell>
          <cell r="FP18">
            <v>30.0250244140625</v>
          </cell>
          <cell r="FQ18">
            <v>954.18017578125</v>
          </cell>
          <cell r="FR18">
            <v>112.88984680175781</v>
          </cell>
          <cell r="FS18">
            <v>109.70913696289062</v>
          </cell>
          <cell r="FT18">
            <v>121.39999389648437</v>
          </cell>
          <cell r="FU18">
            <v>12.303420066833496</v>
          </cell>
          <cell r="FV18">
            <v>116.68463134765625</v>
          </cell>
          <cell r="FW18">
            <v>69.736953735351563</v>
          </cell>
          <cell r="FX18">
            <v>150.33859252929687</v>
          </cell>
          <cell r="FY18">
            <v>112</v>
          </cell>
          <cell r="FZ18">
            <v>114.72744750976562</v>
          </cell>
          <cell r="GA18">
            <v>110.96600341796875</v>
          </cell>
          <cell r="GB18">
            <v>7264.25390625</v>
          </cell>
          <cell r="GC18">
            <v>2341339.25</v>
          </cell>
          <cell r="GD18">
            <v>142.13766479492187</v>
          </cell>
          <cell r="GE18">
            <v>108.03549194335937</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109.70913696289062</v>
          </cell>
          <cell r="FT19">
            <v>121.59999084472656</v>
          </cell>
          <cell r="FU19">
            <v>14.395940780639648</v>
          </cell>
          <cell r="FV19">
            <v>116.99551391601562</v>
          </cell>
          <cell r="FW19">
            <v>71.201416015625</v>
          </cell>
          <cell r="FX19">
            <v>151.29795837402344</v>
          </cell>
          <cell r="FY19">
            <v>111.69999694824219</v>
          </cell>
          <cell r="FZ19">
            <v>114.72744750976562</v>
          </cell>
          <cell r="GA19">
            <v>111.20059204101562</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4.7435989379882812</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38.001846313476562</v>
          </cell>
          <cell r="FO20">
            <v>39.5</v>
          </cell>
          <cell r="FP20">
            <v>33.513320922851562</v>
          </cell>
          <cell r="FQ20">
            <v>979.526123046875</v>
          </cell>
          <cell r="FR20">
            <v>113.57865905761719</v>
          </cell>
          <cell r="FS20">
            <v>109.70913696289062</v>
          </cell>
          <cell r="FT20">
            <v>121.89999389648437</v>
          </cell>
          <cell r="FU20">
            <v>16.05096435546875</v>
          </cell>
          <cell r="FV20">
            <v>117.306396484375</v>
          </cell>
          <cell r="FW20">
            <v>72.696609497070312</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30.225997924804687</v>
          </cell>
          <cell r="FN21">
            <v>39.407928466796875</v>
          </cell>
          <cell r="FO21">
            <v>44.79998779296875</v>
          </cell>
          <cell r="FP21">
            <v>35.054931640625</v>
          </cell>
          <cell r="FQ21">
            <v>999.429931640625</v>
          </cell>
          <cell r="FR21">
            <v>114.03787231445312</v>
          </cell>
          <cell r="FS21">
            <v>109.70913696289062</v>
          </cell>
          <cell r="FT21">
            <v>122.09999084472656</v>
          </cell>
          <cell r="FU21">
            <v>16.997848510742188</v>
          </cell>
          <cell r="FV21">
            <v>117.51365661621094</v>
          </cell>
          <cell r="FW21">
            <v>74.295928955078125</v>
          </cell>
          <cell r="FX21">
            <v>153.5552978515625</v>
          </cell>
          <cell r="FY21">
            <v>112.59999084472656</v>
          </cell>
          <cell r="FZ21">
            <v>114.72744750976562</v>
          </cell>
          <cell r="GA21">
            <v>112.06393432617187</v>
          </cell>
          <cell r="GB21">
            <v>7707.05078125</v>
          </cell>
          <cell r="GC21">
            <v>4422915</v>
          </cell>
          <cell r="GD21">
            <v>155.29122924804687</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114.34402465820312</v>
          </cell>
          <cell r="FS22">
            <v>110.0091552734375</v>
          </cell>
          <cell r="FT22">
            <v>122.5</v>
          </cell>
          <cell r="FU22">
            <v>19.819503784179688</v>
          </cell>
          <cell r="FV22">
            <v>117.306396484375</v>
          </cell>
          <cell r="FW22">
            <v>76.004745483398438</v>
          </cell>
          <cell r="FX22">
            <v>153.44583129882813</v>
          </cell>
          <cell r="FY22">
            <v>113.5</v>
          </cell>
          <cell r="FZ22">
            <v>114.96530151367187</v>
          </cell>
          <cell r="GA22">
            <v>111.87625122070312</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115.12387084960937</v>
          </cell>
          <cell r="GA23">
            <v>111.64164733886719</v>
          </cell>
          <cell r="GB23">
            <v>8362.55078125</v>
          </cell>
          <cell r="GC23">
            <v>4606004</v>
          </cell>
          <cell r="GD23">
            <v>160.11837768554687</v>
          </cell>
          <cell r="GE23">
            <v>108.65542602539062</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155.04391479492187</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123.89999389648437</v>
          </cell>
          <cell r="FU25">
            <v>62.459976196289063</v>
          </cell>
          <cell r="FV25">
            <v>117.51365661621094</v>
          </cell>
          <cell r="FW25">
            <v>84.021560668945313</v>
          </cell>
          <cell r="FX25">
            <v>156.20845031738281</v>
          </cell>
          <cell r="FY25">
            <v>112.89999389648437</v>
          </cell>
          <cell r="FZ25">
            <v>115.75816345214844</v>
          </cell>
          <cell r="GA25">
            <v>111.6697998046875</v>
          </cell>
          <cell r="GB25">
            <v>8777.23046875</v>
          </cell>
          <cell r="GC25">
            <v>4746675</v>
          </cell>
          <cell r="GD25">
            <v>163.76345825195312</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124.39999389648437</v>
          </cell>
          <cell r="FU26">
            <v>79.823394775390625</v>
          </cell>
          <cell r="FV26">
            <v>117.92816162109375</v>
          </cell>
          <cell r="FW26">
            <v>88.810745239257813</v>
          </cell>
          <cell r="FX26">
            <v>156.98983764648437</v>
          </cell>
          <cell r="FY26">
            <v>113.09999084472656</v>
          </cell>
          <cell r="FZ26">
            <v>115.75816345214844</v>
          </cell>
          <cell r="GA26">
            <v>112.13900756835937</v>
          </cell>
          <cell r="GB26">
            <v>8794.78515625</v>
          </cell>
          <cell r="GC26">
            <v>4811228.5</v>
          </cell>
          <cell r="GD26">
            <v>163.79991149902344</v>
          </cell>
          <cell r="GE26">
            <v>108.99356079101562</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1.5717391967773437</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91.186721801757812</v>
          </cell>
          <cell r="FO28">
            <v>90.699996948242188</v>
          </cell>
          <cell r="FP28">
            <v>79.524505615234375</v>
          </cell>
          <cell r="FQ28">
            <v>1544.882080078125</v>
          </cell>
          <cell r="FR28">
            <v>115.87472534179687</v>
          </cell>
          <cell r="FS28">
            <v>111.20925903320313</v>
          </cell>
          <cell r="FT28">
            <v>126.39999389648438</v>
          </cell>
          <cell r="FU28">
            <v>92.046920776367188</v>
          </cell>
          <cell r="FV28">
            <v>118.44630432128906</v>
          </cell>
          <cell r="FW28">
            <v>93.566207885742188</v>
          </cell>
          <cell r="FX28">
            <v>157.38204956054687</v>
          </cell>
          <cell r="FY28">
            <v>114.29998779296875</v>
          </cell>
          <cell r="FZ28">
            <v>116.94746398925781</v>
          </cell>
          <cell r="GA28">
            <v>112.35482788085937</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93.599990844726562</v>
          </cell>
          <cell r="FP29">
            <v>86.284103393554688</v>
          </cell>
          <cell r="FQ29">
            <v>1634.84716796875</v>
          </cell>
          <cell r="FR29">
            <v>116.25740051269531</v>
          </cell>
          <cell r="FS29">
            <v>111.30926513671875</v>
          </cell>
          <cell r="FT29">
            <v>126.89999389648437</v>
          </cell>
          <cell r="FU29">
            <v>97.2008056640625</v>
          </cell>
          <cell r="FV29">
            <v>118.75718688964844</v>
          </cell>
          <cell r="FW29">
            <v>94.876129150390625</v>
          </cell>
          <cell r="FX29">
            <v>162.75393676757812</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95.790878295898437</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105.27853393554687</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100.57980346679687</v>
          </cell>
          <cell r="FV31">
            <v>119.17169189453125</v>
          </cell>
          <cell r="FW31">
            <v>97.93304443359375</v>
          </cell>
          <cell r="FX31">
            <v>165.1241455078125</v>
          </cell>
          <cell r="FY31">
            <v>114.09999084472656</v>
          </cell>
          <cell r="FZ31">
            <v>118.77105712890625</v>
          </cell>
          <cell r="GA31">
            <v>112.61758422851562</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104.70254516601562</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113.21817016601562</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95.139999389648437</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119.48257446289062</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129.39999389648437</v>
          </cell>
          <cell r="FU34">
            <v>105.90350341796875</v>
          </cell>
          <cell r="FV34">
            <v>119.37895202636719</v>
          </cell>
          <cell r="FW34">
            <v>102.99917602539062</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122.20999145507812</v>
          </cell>
          <cell r="FN35">
            <v>102.77972412109375</v>
          </cell>
          <cell r="FO35">
            <v>110.09999084472656</v>
          </cell>
          <cell r="FP35">
            <v>119.82623291015625</v>
          </cell>
          <cell r="FQ35">
            <v>2133.040283203125</v>
          </cell>
          <cell r="FR35">
            <v>117.63504028320312</v>
          </cell>
          <cell r="FS35">
            <v>112.30935668945312</v>
          </cell>
          <cell r="FT35">
            <v>129.89999389648437</v>
          </cell>
          <cell r="FU35">
            <v>107.38673400878906</v>
          </cell>
          <cell r="FV35">
            <v>119.27532958984375</v>
          </cell>
          <cell r="FW35">
            <v>106.29513549804687</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122.32998657226562</v>
          </cell>
          <cell r="FN36">
            <v>105.55477905273437</v>
          </cell>
          <cell r="FO36">
            <v>114.89999389648437</v>
          </cell>
          <cell r="FP36">
            <v>125.21841430664062</v>
          </cell>
          <cell r="FQ36">
            <v>2233.646240234375</v>
          </cell>
          <cell r="FR36">
            <v>117.55851745605469</v>
          </cell>
          <cell r="FS36">
            <v>112.40936279296875</v>
          </cell>
          <cell r="FT36">
            <v>130.59999084472656</v>
          </cell>
          <cell r="FU36">
            <v>110.07156372070312</v>
          </cell>
          <cell r="FV36">
            <v>119.27532958984375</v>
          </cell>
          <cell r="FW36">
            <v>110.86582946777344</v>
          </cell>
          <cell r="FX36">
            <v>168.73588562011719</v>
          </cell>
          <cell r="FY36">
            <v>115.09999084472656</v>
          </cell>
          <cell r="FZ36">
            <v>118.77105712890625</v>
          </cell>
          <cell r="GA36">
            <v>113.28384399414062</v>
          </cell>
          <cell r="GB36">
            <v>10620.90625</v>
          </cell>
          <cell r="GC36">
            <v>5433266</v>
          </cell>
          <cell r="GD36">
            <v>178.05999755859375</v>
          </cell>
          <cell r="GE36">
            <v>110.96603393554687</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112.50936889648437</v>
          </cell>
          <cell r="FT37">
            <v>130.79998779296875</v>
          </cell>
          <cell r="FU37">
            <v>115.24443054199219</v>
          </cell>
          <cell r="FV37">
            <v>119.58621215820312</v>
          </cell>
          <cell r="FW37">
            <v>113.85906982421875</v>
          </cell>
          <cell r="FX37">
            <v>167.49435424804687</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129.77999877929687</v>
          </cell>
          <cell r="FN38">
            <v>117.66571044921875</v>
          </cell>
          <cell r="FO38">
            <v>123.89999389648437</v>
          </cell>
          <cell r="FP38">
            <v>134.52365112304688</v>
          </cell>
          <cell r="FQ38">
            <v>2510.312744140625</v>
          </cell>
          <cell r="FR38">
            <v>118.17079162597656</v>
          </cell>
          <cell r="FS38">
            <v>112.70938110351562</v>
          </cell>
          <cell r="FT38">
            <v>131.33999633789062</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110.79696655273437</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1.5361099243164062</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121.66635131835937</v>
          </cell>
          <cell r="FO39">
            <v>127</v>
          </cell>
          <cell r="FP39">
            <v>138.29031372070312</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113.80947875976562</v>
          </cell>
          <cell r="FT40">
            <v>132.3599853515625</v>
          </cell>
          <cell r="FU40">
            <v>120.5841064453125</v>
          </cell>
          <cell r="FV40">
            <v>120.41523742675781</v>
          </cell>
          <cell r="FW40">
            <v>123.09007263183594</v>
          </cell>
          <cell r="FX40">
            <v>169.01805114746094</v>
          </cell>
          <cell r="FY40">
            <v>116.59999084472656</v>
          </cell>
          <cell r="FZ40">
            <v>120.11892700195312</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130.82022094726562</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119.62496948242187</v>
          </cell>
          <cell r="FS41">
            <v>114.00949096679687</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178.01998901367187</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119.89199829101562</v>
          </cell>
          <cell r="FO43">
            <v>139</v>
          </cell>
          <cell r="FP43">
            <v>149.385986328125</v>
          </cell>
          <cell r="FQ43">
            <v>3168.12109375</v>
          </cell>
          <cell r="FR43">
            <v>119.93110656738281</v>
          </cell>
          <cell r="FS43">
            <v>114.1094970703125</v>
          </cell>
          <cell r="FT43">
            <v>133.50999450683594</v>
          </cell>
          <cell r="FU43">
            <v>116.85598754882812</v>
          </cell>
          <cell r="FV43">
            <v>120.82974243164062</v>
          </cell>
          <cell r="FW43">
            <v>125.55999755859375</v>
          </cell>
          <cell r="FX43">
            <v>172.91195678710937</v>
          </cell>
          <cell r="FY43">
            <v>116.09999084472656</v>
          </cell>
          <cell r="FZ43">
            <v>121.30821228027344</v>
          </cell>
          <cell r="GA43">
            <v>114.64453125</v>
          </cell>
          <cell r="GB43">
            <v>12518.140625</v>
          </cell>
          <cell r="GC43">
            <v>5803782</v>
          </cell>
          <cell r="GD43">
            <v>179.56999206542969</v>
          </cell>
          <cell r="GE43">
            <v>112.60037231445312</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112.43130493164062</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1.5496597290039062</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116.28298950195312</v>
          </cell>
          <cell r="FO45">
            <v>142.5</v>
          </cell>
          <cell r="FP45">
            <v>150.13099670410156</v>
          </cell>
          <cell r="FQ45">
            <v>3389.647705078125</v>
          </cell>
          <cell r="FR45">
            <v>120.39031982421875</v>
          </cell>
          <cell r="FS45">
            <v>113.60946655273437</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114.00949096679687</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113.22030639648437</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148.39999389648437</v>
          </cell>
          <cell r="FP47">
            <v>152.38798522949219</v>
          </cell>
          <cell r="FQ47">
            <v>3830.76611328125</v>
          </cell>
          <cell r="FR47">
            <v>121.15568542480469</v>
          </cell>
          <cell r="FS47">
            <v>114.30952453613281</v>
          </cell>
          <cell r="FT47">
            <v>133.89999389648437</v>
          </cell>
          <cell r="FU47">
            <v>119.90699768066406</v>
          </cell>
          <cell r="FV47">
            <v>121.03700256347656</v>
          </cell>
          <cell r="FW47">
            <v>126.18998718261719</v>
          </cell>
          <cell r="FX47">
            <v>179.40179443359375</v>
          </cell>
          <cell r="FY47">
            <v>117.89999389648437</v>
          </cell>
          <cell r="FZ47">
            <v>121.9425048828125</v>
          </cell>
          <cell r="GA47">
            <v>115.77999877929687</v>
          </cell>
          <cell r="GB47">
            <v>14780.4765625</v>
          </cell>
          <cell r="GC47">
            <v>5887593</v>
          </cell>
          <cell r="GD47">
            <v>184.90998840332031</v>
          </cell>
          <cell r="GE47">
            <v>113.38937377929687</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121.38528442382812</v>
          </cell>
          <cell r="FS48">
            <v>114.20950317382813</v>
          </cell>
          <cell r="FT48">
            <v>134.27999877929687</v>
          </cell>
          <cell r="FU48">
            <v>120.86599731445312</v>
          </cell>
          <cell r="FV48">
            <v>120.93336486816406</v>
          </cell>
          <cell r="FW48">
            <v>127.57998657226562</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131.38558959960937</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121.38528442382812</v>
          </cell>
          <cell r="FS49">
            <v>114.40953063964844</v>
          </cell>
          <cell r="FT49">
            <v>134.40998840332031</v>
          </cell>
          <cell r="FU49">
            <v>122.92098999023437</v>
          </cell>
          <cell r="FV49">
            <v>121.24424743652344</v>
          </cell>
          <cell r="FW49">
            <v>128.72999572753906</v>
          </cell>
          <cell r="FX49">
            <v>180.98193359375</v>
          </cell>
          <cell r="FY49">
            <v>117.69999694824219</v>
          </cell>
          <cell r="FZ49">
            <v>122.41822814941406</v>
          </cell>
          <cell r="GA49">
            <v>116.15536499023437</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156.39999389648437</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132.32998657226562</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181.48983764648437</v>
          </cell>
          <cell r="FY51">
            <v>118.19999694824219</v>
          </cell>
          <cell r="FZ51">
            <v>122.89395141601562</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118.89999389648437</v>
          </cell>
          <cell r="FZ52">
            <v>123.21109008789062</v>
          </cell>
          <cell r="GA52">
            <v>116.24920654296875</v>
          </cell>
          <cell r="GB52">
            <v>30451.04296875</v>
          </cell>
          <cell r="GC52">
            <v>6146027</v>
          </cell>
          <cell r="GD52">
            <v>182.06298828125</v>
          </cell>
          <cell r="GE52">
            <v>113.89657592773437</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137.48635864257812</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149.51998901367187</v>
          </cell>
          <cell r="FN53">
            <v>128.83358764648437</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182.05416870117187</v>
          </cell>
          <cell r="FY53">
            <v>118.89999389648437</v>
          </cell>
          <cell r="FZ53">
            <v>123.92466735839844</v>
          </cell>
          <cell r="GA53">
            <v>116.24920654296875</v>
          </cell>
          <cell r="GB53">
            <v>32552.1640625</v>
          </cell>
          <cell r="GC53">
            <v>6182289.5</v>
          </cell>
          <cell r="GD53">
            <v>181.40399169921875</v>
          </cell>
          <cell r="GE53">
            <v>114.23471069335937</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137.95590209960937</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125.80599975585937</v>
          </cell>
          <cell r="FV54">
            <v>122.69503784179687</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146.82998657226562</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183.91647338867187</v>
          </cell>
          <cell r="FY56">
            <v>119.29998779296875</v>
          </cell>
          <cell r="FZ56">
            <v>124.87611389160156</v>
          </cell>
          <cell r="GA56">
            <v>117.544189453125</v>
          </cell>
          <cell r="GB56">
            <v>34975.9296875</v>
          </cell>
          <cell r="GC56">
            <v>6249860.5</v>
          </cell>
          <cell r="GD56">
            <v>183.989990234375</v>
          </cell>
          <cell r="GE56">
            <v>115.02371215820312</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136.93075561523437</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123.06906127929687</v>
          </cell>
          <cell r="FS57">
            <v>115.30960083007812</v>
          </cell>
          <cell r="FT57">
            <v>135.489990234375</v>
          </cell>
          <cell r="FU57">
            <v>120.4949951171875</v>
          </cell>
          <cell r="FV57">
            <v>123.627685546875</v>
          </cell>
          <cell r="FW57">
            <v>136.6199951171875</v>
          </cell>
          <cell r="FX57">
            <v>184.59367370605469</v>
          </cell>
          <cell r="FY57">
            <v>119.5</v>
          </cell>
          <cell r="FZ57">
            <v>125.66897583007812</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136.29214477539062</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123.37521362304687</v>
          </cell>
          <cell r="FS58">
            <v>115.50961303710937</v>
          </cell>
          <cell r="FT58">
            <v>135.70999145507812</v>
          </cell>
          <cell r="FU58">
            <v>121.57899475097656</v>
          </cell>
          <cell r="FV58">
            <v>123.31680297851562</v>
          </cell>
          <cell r="FW58">
            <v>137.02999877929687</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135.53286743164062</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171.99899291992187</v>
          </cell>
          <cell r="FQ59">
            <v>7396.95703125</v>
          </cell>
          <cell r="FR59">
            <v>123.68135070800781</v>
          </cell>
          <cell r="FS59">
            <v>115.50961303710937</v>
          </cell>
          <cell r="FT59">
            <v>136.03999328613281</v>
          </cell>
          <cell r="FU59">
            <v>123.28099060058594</v>
          </cell>
          <cell r="FV59">
            <v>123.21318054199219</v>
          </cell>
          <cell r="FW59">
            <v>137.57798767089844</v>
          </cell>
          <cell r="FX59" t="e">
            <v>#N/A</v>
          </cell>
          <cell r="FY59">
            <v>120.89999389648437</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136.45999145507812</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135.98410034179687</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3280.5480346679687</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123.89999389648437</v>
          </cell>
          <cell r="FU82">
            <v>62.459976196289063</v>
          </cell>
          <cell r="FV82">
            <v>117.51365661621094</v>
          </cell>
          <cell r="FW82">
            <v>84.021560668945313</v>
          </cell>
          <cell r="FX82">
            <v>156.20845031738281</v>
          </cell>
          <cell r="FY82">
            <v>112.89999389648437</v>
          </cell>
          <cell r="FZ82">
            <v>115.75816345214844</v>
          </cell>
          <cell r="GA82">
            <v>111.6697998046875</v>
          </cell>
          <cell r="GB82">
            <v>8777.23046875</v>
          </cell>
          <cell r="GC82">
            <v>4746675</v>
          </cell>
          <cell r="GD82">
            <v>163.76345825195312</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112.50936889648437</v>
          </cell>
          <cell r="FT83">
            <v>130.79998779296875</v>
          </cell>
          <cell r="FU83">
            <v>115.24443054199219</v>
          </cell>
          <cell r="FV83">
            <v>119.58621215820312</v>
          </cell>
          <cell r="FW83">
            <v>113.85906982421875</v>
          </cell>
          <cell r="FX83">
            <v>167.49435424804687</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121.38528442382812</v>
          </cell>
          <cell r="FS84">
            <v>114.20950317382813</v>
          </cell>
          <cell r="FT84">
            <v>134.27999877929687</v>
          </cell>
          <cell r="FU84">
            <v>120.86599731445312</v>
          </cell>
          <cell r="FV84">
            <v>120.93336486816406</v>
          </cell>
          <cell r="FW84">
            <v>127.57998657226562</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136.45999145507812</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 val="Chart_for_para_9_of_staff_repor"/>
      <sheetName val="DAILY_from_archive"/>
      <sheetName val="Oct_1-Dec_8_2003"/>
      <sheetName val="October_2003"/>
      <sheetName val="Nov_2003"/>
      <sheetName val="Dec_2-8_2003"/>
      <sheetName val="DAILY_from_archive_(2)"/>
      <sheetName val="July_2005"/>
      <sheetName val="jan_05"/>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154.89999389648437</v>
          </cell>
          <cell r="J179">
            <v>154.47999572753906</v>
          </cell>
          <cell r="AA179">
            <v>100</v>
          </cell>
        </row>
        <row r="180">
          <cell r="D180">
            <v>155</v>
          </cell>
          <cell r="J180">
            <v>154.66999816894531</v>
          </cell>
          <cell r="AA180">
            <v>100</v>
          </cell>
        </row>
        <row r="181">
          <cell r="D181">
            <v>155.10000610351562</v>
          </cell>
          <cell r="J181">
            <v>154.72999572753906</v>
          </cell>
          <cell r="AA181">
            <v>100</v>
          </cell>
        </row>
        <row r="182">
          <cell r="D182">
            <v>155.10000610351562</v>
          </cell>
          <cell r="J182">
            <v>154.50999450683594</v>
          </cell>
          <cell r="AA182">
            <v>100</v>
          </cell>
        </row>
        <row r="183">
          <cell r="D183">
            <v>155</v>
          </cell>
          <cell r="J183">
            <v>154.21000671386719</v>
          </cell>
          <cell r="AA183">
            <v>100</v>
          </cell>
        </row>
        <row r="184">
          <cell r="D184">
            <v>154.85000610351562</v>
          </cell>
          <cell r="J184">
            <v>154.1199951171875</v>
          </cell>
          <cell r="AA184">
            <v>100</v>
          </cell>
        </row>
        <row r="185">
          <cell r="D185">
            <v>153.69999694824219</v>
          </cell>
          <cell r="J185">
            <v>153.21000671386719</v>
          </cell>
          <cell r="AA185">
            <v>100</v>
          </cell>
        </row>
        <row r="186">
          <cell r="D186">
            <v>152.39999389648437</v>
          </cell>
          <cell r="J186">
            <v>152.46000671386719</v>
          </cell>
          <cell r="AA186">
            <v>100</v>
          </cell>
        </row>
        <row r="187">
          <cell r="D187">
            <v>152.60000610351562</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154.10000610351562</v>
          </cell>
          <cell r="J190">
            <v>153.25999450683594</v>
          </cell>
          <cell r="AA190">
            <v>100</v>
          </cell>
        </row>
        <row r="191">
          <cell r="D191">
            <v>154.19999694824219</v>
          </cell>
          <cell r="J191">
            <v>153.60000610351562</v>
          </cell>
          <cell r="AA191">
            <v>100</v>
          </cell>
        </row>
        <row r="192">
          <cell r="D192">
            <v>155</v>
          </cell>
          <cell r="J192">
            <v>154.08999633789062</v>
          </cell>
          <cell r="AA192">
            <v>100</v>
          </cell>
        </row>
        <row r="193">
          <cell r="D193">
            <v>156</v>
          </cell>
          <cell r="J193">
            <v>154.69000244140625</v>
          </cell>
          <cell r="AA193">
            <v>100</v>
          </cell>
        </row>
        <row r="194">
          <cell r="D194">
            <v>155.69999694824219</v>
          </cell>
          <cell r="J194">
            <v>154.77999877929687</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154.39999389648437</v>
          </cell>
          <cell r="J198">
            <v>153.94999694824219</v>
          </cell>
          <cell r="AA198">
            <v>100</v>
          </cell>
        </row>
        <row r="199">
          <cell r="D199">
            <v>153.80000305175781</v>
          </cell>
          <cell r="J199">
            <v>153.16000366210937</v>
          </cell>
          <cell r="AA199">
            <v>100</v>
          </cell>
        </row>
        <row r="200">
          <cell r="D200">
            <v>153.75999450683594</v>
          </cell>
          <cell r="J200">
            <v>153.21000671386719</v>
          </cell>
          <cell r="AA200">
            <v>100</v>
          </cell>
        </row>
        <row r="201">
          <cell r="D201">
            <v>153.92999267578125</v>
          </cell>
          <cell r="J201">
            <v>153.02999877929687</v>
          </cell>
          <cell r="AA201">
            <v>100</v>
          </cell>
        </row>
        <row r="202">
          <cell r="D202">
            <v>153.6300048828125</v>
          </cell>
          <cell r="J202">
            <v>153.03999328613281</v>
          </cell>
          <cell r="AA202">
            <v>100</v>
          </cell>
        </row>
        <row r="203">
          <cell r="D203">
            <v>153.35000610351562</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153.39999389648437</v>
          </cell>
          <cell r="J206">
            <v>152.82000732421875</v>
          </cell>
          <cell r="AA206">
            <v>100</v>
          </cell>
        </row>
        <row r="207">
          <cell r="D207">
            <v>153</v>
          </cell>
          <cell r="J207">
            <v>153.3800048828125</v>
          </cell>
          <cell r="AA207">
            <v>100</v>
          </cell>
        </row>
        <row r="208">
          <cell r="D208">
            <v>153.10000610351562</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152.10000610351562</v>
          </cell>
          <cell r="J211">
            <v>150.8699951171875</v>
          </cell>
          <cell r="AA211">
            <v>100</v>
          </cell>
        </row>
        <row r="212">
          <cell r="D212">
            <v>152.10000610351562</v>
          </cell>
          <cell r="J212">
            <v>151.60000610351562</v>
          </cell>
          <cell r="AA212">
            <v>100</v>
          </cell>
        </row>
        <row r="213">
          <cell r="D213">
            <v>151.60000610351562</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149.89999389648437</v>
          </cell>
          <cell r="J218">
            <v>149.30000305175781</v>
          </cell>
          <cell r="AA218">
            <v>100</v>
          </cell>
        </row>
        <row r="219">
          <cell r="D219">
            <v>149.39999389648437</v>
          </cell>
          <cell r="J219">
            <v>149.10000610351562</v>
          </cell>
          <cell r="AA219">
            <v>100</v>
          </cell>
        </row>
        <row r="220">
          <cell r="D220">
            <v>149.69999694824219</v>
          </cell>
          <cell r="J220">
            <v>149.13999938964844</v>
          </cell>
          <cell r="AA220">
            <v>100</v>
          </cell>
        </row>
        <row r="221">
          <cell r="D221">
            <v>149.5</v>
          </cell>
          <cell r="J221">
            <v>149.16000366210937</v>
          </cell>
          <cell r="AA221">
            <v>100</v>
          </cell>
        </row>
        <row r="222">
          <cell r="D222">
            <v>149.80000305175781</v>
          </cell>
          <cell r="J222">
            <v>149.41999816894531</v>
          </cell>
          <cell r="AA222">
            <v>100</v>
          </cell>
        </row>
        <row r="223">
          <cell r="D223">
            <v>149.64999389648437</v>
          </cell>
          <cell r="J223">
            <v>149.41999816894531</v>
          </cell>
          <cell r="AA223">
            <v>100</v>
          </cell>
        </row>
        <row r="224">
          <cell r="D224">
            <v>149.39999389648437</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146.60000610351562</v>
          </cell>
          <cell r="J231">
            <v>146.14999389648437</v>
          </cell>
          <cell r="AA231">
            <v>100</v>
          </cell>
        </row>
        <row r="232">
          <cell r="D232">
            <v>146.60000610351562</v>
          </cell>
          <cell r="J232">
            <v>145.97999572753906</v>
          </cell>
          <cell r="AA232">
            <v>100</v>
          </cell>
        </row>
        <row r="233">
          <cell r="D233">
            <v>146.5</v>
          </cell>
          <cell r="J233">
            <v>145.91000366210937</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149.35000610351562</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151.60000610351562</v>
          </cell>
          <cell r="J242">
            <v>150.25999450683594</v>
          </cell>
          <cell r="AA242">
            <v>100</v>
          </cell>
        </row>
        <row r="243">
          <cell r="D243">
            <v>151.60000610351562</v>
          </cell>
          <cell r="J243">
            <v>150.66999816894531</v>
          </cell>
          <cell r="AA243">
            <v>100</v>
          </cell>
        </row>
        <row r="244">
          <cell r="D244">
            <v>151</v>
          </cell>
          <cell r="J244">
            <v>149.77999877929687</v>
          </cell>
          <cell r="AA244">
            <v>100</v>
          </cell>
        </row>
        <row r="245">
          <cell r="D245">
            <v>150.89999389648437</v>
          </cell>
          <cell r="J245">
            <v>150.14999389648437</v>
          </cell>
          <cell r="AA245">
            <v>100</v>
          </cell>
        </row>
        <row r="246">
          <cell r="D246">
            <v>151</v>
          </cell>
          <cell r="J246">
            <v>149.83000183105469</v>
          </cell>
          <cell r="AA246">
            <v>100</v>
          </cell>
        </row>
        <row r="247">
          <cell r="D247">
            <v>151.30000305175781</v>
          </cell>
          <cell r="J247">
            <v>150.8699951171875</v>
          </cell>
          <cell r="AA247">
            <v>100</v>
          </cell>
        </row>
        <row r="248">
          <cell r="D248">
            <v>151.10000610351562</v>
          </cell>
          <cell r="J248">
            <v>150.1300048828125</v>
          </cell>
          <cell r="AA248">
            <v>100</v>
          </cell>
        </row>
        <row r="249">
          <cell r="D249">
            <v>151</v>
          </cell>
          <cell r="J249">
            <v>149.91999816894531</v>
          </cell>
          <cell r="AA249">
            <v>100</v>
          </cell>
        </row>
        <row r="250">
          <cell r="D250">
            <v>151.10000610351562</v>
          </cell>
          <cell r="J250">
            <v>149.89999389648437</v>
          </cell>
          <cell r="AA250">
            <v>100</v>
          </cell>
        </row>
        <row r="251">
          <cell r="D251">
            <v>150.80000305175781</v>
          </cell>
          <cell r="J251">
            <v>149.80000305175781</v>
          </cell>
          <cell r="AA251">
            <v>100</v>
          </cell>
        </row>
        <row r="252">
          <cell r="D252">
            <v>150.89999389648437</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149.41000366210937</v>
          </cell>
          <cell r="AA256">
            <v>100</v>
          </cell>
        </row>
        <row r="257">
          <cell r="D257">
            <v>148.39999389648437</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147.60000610351562</v>
          </cell>
          <cell r="AA261">
            <v>100</v>
          </cell>
        </row>
        <row r="262">
          <cell r="D262">
            <v>148.19999694824219</v>
          </cell>
          <cell r="J262">
            <v>147.85000610351562</v>
          </cell>
          <cell r="AA262">
            <v>100</v>
          </cell>
        </row>
        <row r="263">
          <cell r="D263">
            <v>148.69999694824219</v>
          </cell>
          <cell r="J263">
            <v>147.49000549316406</v>
          </cell>
          <cell r="AA263">
            <v>100</v>
          </cell>
        </row>
        <row r="264">
          <cell r="D264">
            <v>148.5</v>
          </cell>
          <cell r="J264">
            <v>147.57000732421875</v>
          </cell>
          <cell r="AA264">
            <v>100</v>
          </cell>
        </row>
        <row r="265">
          <cell r="D265">
            <v>148.39999389648437</v>
          </cell>
          <cell r="J265">
            <v>147.27999877929687</v>
          </cell>
          <cell r="AA265">
            <v>100</v>
          </cell>
        </row>
        <row r="266">
          <cell r="D266">
            <v>147.80000305175781</v>
          </cell>
          <cell r="J266">
            <v>147.3699951171875</v>
          </cell>
          <cell r="AA266">
            <v>100</v>
          </cell>
        </row>
        <row r="267">
          <cell r="D267">
            <v>147.60000610351562</v>
          </cell>
          <cell r="J267">
            <v>146.8699951171875</v>
          </cell>
          <cell r="AA267">
            <v>100</v>
          </cell>
        </row>
        <row r="268">
          <cell r="D268">
            <v>147</v>
          </cell>
          <cell r="J268">
            <v>146.47000122070313</v>
          </cell>
          <cell r="AA268">
            <v>100</v>
          </cell>
        </row>
        <row r="269">
          <cell r="D269">
            <v>147.39999389648437</v>
          </cell>
          <cell r="J269">
            <v>146.63999938964844</v>
          </cell>
          <cell r="AA269">
            <v>100</v>
          </cell>
        </row>
        <row r="270">
          <cell r="D270">
            <v>147.19999694824219</v>
          </cell>
          <cell r="J270">
            <v>146.36000061035156</v>
          </cell>
          <cell r="AA270">
            <v>100</v>
          </cell>
        </row>
        <row r="271">
          <cell r="D271">
            <v>147</v>
          </cell>
          <cell r="J271">
            <v>146.16000366210937</v>
          </cell>
          <cell r="AA271">
            <v>100</v>
          </cell>
        </row>
        <row r="272">
          <cell r="D272">
            <v>145.39999389648437</v>
          </cell>
          <cell r="J272">
            <v>145.27999877929687</v>
          </cell>
          <cell r="AA272">
            <v>100</v>
          </cell>
        </row>
        <row r="273">
          <cell r="D273">
            <v>144.69999694824219</v>
          </cell>
          <cell r="J273">
            <v>144.86000061035156</v>
          </cell>
          <cell r="AA273">
            <v>100</v>
          </cell>
        </row>
        <row r="274">
          <cell r="D274">
            <v>143.5</v>
          </cell>
          <cell r="J274">
            <v>143.60000610351562</v>
          </cell>
          <cell r="AA274">
            <v>100</v>
          </cell>
        </row>
        <row r="275">
          <cell r="D275">
            <v>143.19999694824219</v>
          </cell>
          <cell r="J275">
            <v>143.47000122070312</v>
          </cell>
          <cell r="AA275">
            <v>100</v>
          </cell>
        </row>
        <row r="276">
          <cell r="D276">
            <v>143.89999389648437</v>
          </cell>
          <cell r="J276">
            <v>143.55000305175781</v>
          </cell>
          <cell r="AA276">
            <v>100</v>
          </cell>
        </row>
        <row r="277">
          <cell r="D277">
            <v>142</v>
          </cell>
          <cell r="J277">
            <v>142.11000061035156</v>
          </cell>
          <cell r="AA277">
            <v>100</v>
          </cell>
        </row>
        <row r="278">
          <cell r="D278">
            <v>143.19999694824219</v>
          </cell>
          <cell r="J278">
            <v>142.89999389648437</v>
          </cell>
          <cell r="AA278">
            <v>100</v>
          </cell>
        </row>
        <row r="279">
          <cell r="D279">
            <v>143.5</v>
          </cell>
          <cell r="J279">
            <v>143.55999755859375</v>
          </cell>
          <cell r="AA279">
            <v>100</v>
          </cell>
        </row>
        <row r="280">
          <cell r="D280">
            <v>143.80000305175781</v>
          </cell>
          <cell r="J280">
            <v>143.22000122070312</v>
          </cell>
          <cell r="AA280">
            <v>100</v>
          </cell>
        </row>
        <row r="281">
          <cell r="D281">
            <v>143.19999694824219</v>
          </cell>
          <cell r="J281">
            <v>142.3699951171875</v>
          </cell>
          <cell r="AA281">
            <v>100</v>
          </cell>
        </row>
        <row r="282">
          <cell r="D282">
            <v>143</v>
          </cell>
          <cell r="J282">
            <v>142.72999572753906</v>
          </cell>
          <cell r="AA282">
            <v>100</v>
          </cell>
        </row>
        <row r="283">
          <cell r="D283">
            <v>141.89999389648437</v>
          </cell>
          <cell r="J283">
            <v>142.08999633789062</v>
          </cell>
          <cell r="AA283">
            <v>100</v>
          </cell>
        </row>
        <row r="284">
          <cell r="D284">
            <v>141.19999694824219</v>
          </cell>
          <cell r="J284">
            <v>141.58999633789062</v>
          </cell>
          <cell r="AA284">
            <v>100</v>
          </cell>
        </row>
        <row r="285">
          <cell r="D285">
            <v>141.89999389648437</v>
          </cell>
          <cell r="J285">
            <v>141.32000732421875</v>
          </cell>
          <cell r="AA285">
            <v>100</v>
          </cell>
        </row>
        <row r="286">
          <cell r="D286">
            <v>141.69999694824219</v>
          </cell>
          <cell r="J286">
            <v>141.27999877929687</v>
          </cell>
          <cell r="AA286">
            <v>100</v>
          </cell>
        </row>
        <row r="287">
          <cell r="D287">
            <v>142.19999694824219</v>
          </cell>
          <cell r="J287">
            <v>141.44999694824219</v>
          </cell>
          <cell r="AA287">
            <v>100</v>
          </cell>
        </row>
        <row r="288">
          <cell r="D288">
            <v>141.60000610351562</v>
          </cell>
          <cell r="J288">
            <v>141.24000549316406</v>
          </cell>
          <cell r="AA288">
            <v>100</v>
          </cell>
        </row>
        <row r="289">
          <cell r="D289">
            <v>141.69999694824219</v>
          </cell>
          <cell r="J289">
            <v>141.66999816894531</v>
          </cell>
          <cell r="AA289">
            <v>100</v>
          </cell>
        </row>
        <row r="290">
          <cell r="D290">
            <v>142</v>
          </cell>
          <cell r="J290">
            <v>142.02999877929687</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141.60000610351562</v>
          </cell>
          <cell r="J293">
            <v>141.08999633789063</v>
          </cell>
          <cell r="AA293">
            <v>100</v>
          </cell>
        </row>
        <row r="294">
          <cell r="D294">
            <v>141.39999389648437</v>
          </cell>
          <cell r="J294">
            <v>140.72999572753906</v>
          </cell>
          <cell r="AA294">
            <v>100</v>
          </cell>
        </row>
        <row r="295">
          <cell r="D295">
            <v>141.19999694824219</v>
          </cell>
          <cell r="J295">
            <v>140.46000671386719</v>
          </cell>
          <cell r="AA295">
            <v>100</v>
          </cell>
        </row>
        <row r="296">
          <cell r="D296">
            <v>140.89999389648437</v>
          </cell>
          <cell r="J296">
            <v>140.47999572753906</v>
          </cell>
          <cell r="AA296">
            <v>100</v>
          </cell>
        </row>
        <row r="297">
          <cell r="D297">
            <v>141</v>
          </cell>
          <cell r="J297">
            <v>140.52000427246094</v>
          </cell>
          <cell r="AA297">
            <v>100</v>
          </cell>
        </row>
        <row r="298">
          <cell r="D298">
            <v>140.69999694824219</v>
          </cell>
          <cell r="J298">
            <v>140.27999877929687</v>
          </cell>
          <cell r="AA298">
            <v>100</v>
          </cell>
        </row>
        <row r="299">
          <cell r="D299">
            <v>141.30000305175781</v>
          </cell>
          <cell r="J299">
            <v>140.67999267578125</v>
          </cell>
          <cell r="AA299">
            <v>100</v>
          </cell>
        </row>
        <row r="300">
          <cell r="D300">
            <v>141.80000305175781</v>
          </cell>
          <cell r="J300">
            <v>141.27999877929687</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142.10000610351562</v>
          </cell>
          <cell r="J303">
            <v>141.42999267578125</v>
          </cell>
          <cell r="AA303">
            <v>100</v>
          </cell>
        </row>
        <row r="304">
          <cell r="D304">
            <v>142.10000610351562</v>
          </cell>
          <cell r="J304">
            <v>141.22999572753906</v>
          </cell>
          <cell r="AA304">
            <v>100</v>
          </cell>
        </row>
        <row r="305">
          <cell r="D305">
            <v>141.80000305175781</v>
          </cell>
          <cell r="J305">
            <v>140.8699951171875</v>
          </cell>
          <cell r="AA305">
            <v>100</v>
          </cell>
        </row>
        <row r="306">
          <cell r="D306">
            <v>141.60000610351562</v>
          </cell>
          <cell r="J306">
            <v>140.71000671386719</v>
          </cell>
          <cell r="AA306">
            <v>100</v>
          </cell>
        </row>
        <row r="307">
          <cell r="D307">
            <v>141.53999328613281</v>
          </cell>
          <cell r="J307">
            <v>140.69000244140625</v>
          </cell>
          <cell r="AA307">
            <v>100</v>
          </cell>
        </row>
        <row r="308">
          <cell r="D308">
            <v>141.60000610351562</v>
          </cell>
          <cell r="J308">
            <v>141</v>
          </cell>
          <cell r="AA308">
            <v>100</v>
          </cell>
        </row>
        <row r="309">
          <cell r="D309">
            <v>142.30000305175781</v>
          </cell>
          <cell r="J309">
            <v>141.6199951171875</v>
          </cell>
          <cell r="AA309">
            <v>100</v>
          </cell>
        </row>
        <row r="310">
          <cell r="D310">
            <v>142.89999389648437</v>
          </cell>
          <cell r="J310">
            <v>142.24000549316406</v>
          </cell>
          <cell r="AA310">
            <v>100</v>
          </cell>
        </row>
        <row r="311">
          <cell r="D311">
            <v>142.89999389648437</v>
          </cell>
          <cell r="J311">
            <v>142.05999755859375</v>
          </cell>
          <cell r="AA311">
            <v>100</v>
          </cell>
        </row>
        <row r="312">
          <cell r="D312">
            <v>142.69999694824219</v>
          </cell>
          <cell r="J312">
            <v>141.85000610351562</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142.89999389648437</v>
          </cell>
          <cell r="J315">
            <v>141.78999328613281</v>
          </cell>
          <cell r="AA315">
            <v>100</v>
          </cell>
        </row>
        <row r="316">
          <cell r="D316">
            <v>142.89999389648437</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142.10000610351562</v>
          </cell>
          <cell r="J319">
            <v>141.14999389648437</v>
          </cell>
          <cell r="AA319">
            <v>100</v>
          </cell>
        </row>
        <row r="320">
          <cell r="D320">
            <v>141.69999694824219</v>
          </cell>
          <cell r="J320">
            <v>140.71000671386719</v>
          </cell>
          <cell r="AA320">
            <v>100</v>
          </cell>
        </row>
        <row r="321">
          <cell r="D321">
            <v>141.30000305175781</v>
          </cell>
          <cell r="J321">
            <v>140.60000610351562</v>
          </cell>
          <cell r="AA321">
            <v>100</v>
          </cell>
        </row>
        <row r="322">
          <cell r="D322">
            <v>140.60000610351562</v>
          </cell>
          <cell r="J322">
            <v>140.16999816894531</v>
          </cell>
          <cell r="AA322">
            <v>100</v>
          </cell>
        </row>
        <row r="323">
          <cell r="D323">
            <v>140.19999694824219</v>
          </cell>
          <cell r="J323">
            <v>140</v>
          </cell>
          <cell r="AA323">
            <v>100</v>
          </cell>
        </row>
        <row r="324">
          <cell r="D324">
            <v>140.10000610351562</v>
          </cell>
          <cell r="J324">
            <v>139.72999572753906</v>
          </cell>
          <cell r="AA324">
            <v>100</v>
          </cell>
        </row>
        <row r="325">
          <cell r="D325">
            <v>140.39999389648437</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140.10000610351562</v>
          </cell>
          <cell r="J329">
            <v>139.74000549316406</v>
          </cell>
          <cell r="AA329">
            <v>100</v>
          </cell>
        </row>
        <row r="330">
          <cell r="D330">
            <v>139.69999694824219</v>
          </cell>
          <cell r="J330">
            <v>139.03999328613281</v>
          </cell>
          <cell r="AA330">
            <v>100</v>
          </cell>
        </row>
        <row r="331">
          <cell r="D331">
            <v>139.5</v>
          </cell>
          <cell r="J331">
            <v>139.16000366210937</v>
          </cell>
          <cell r="AA331">
            <v>100</v>
          </cell>
        </row>
        <row r="332">
          <cell r="D332">
            <v>139.39999389648437</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 val="A_Current_Data"/>
      <sheetName val="A_Previous_Data"/>
      <sheetName val="Q_Current_Data"/>
      <sheetName val="Q_Previous_Data"/>
      <sheetName val="Weights_Data"/>
      <sheetName val="Compare_(Non-Euro)"/>
      <sheetName val="Annual_(Non-Euro)"/>
      <sheetName val="Quarterly_(Non-Euro)"/>
      <sheetName val="Weights_(Non-Euro)"/>
      <sheetName val="A_Current_Data_(Non-Euro)"/>
      <sheetName val="A_Previous_Data_(Non-Euro)"/>
      <sheetName val="Q_Current_Data_(Non-Euro)"/>
      <sheetName val="Q_Previous_Data_(Non-Euro)"/>
      <sheetName val="Weights_Data_(Non-Euro)"/>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 val="Data_Check"/>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 val="Triangle_private"/>
      <sheetName val="energy_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 sheetId="3" refreshError="1"/>
      <sheetData sheetId="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 val="debt_stock_table"/>
      <sheetName val="Aggregate_"/>
      <sheetName val="03-05_previous"/>
      <sheetName val="new_disbursements_assumption"/>
      <sheetName val="Table_debt_service"/>
      <sheetName val="Triangle_arrears_interests"/>
      <sheetName val="copydebt_service"/>
      <sheetName val="Obligations_"/>
      <sheetName val="Triangle_lower_ceilings"/>
      <sheetName val="Triangle_arrears"/>
      <sheetName val="Stock_arrears"/>
      <sheetName val="Trian_new_non-conc_disbur"/>
      <sheetName val="Aggregate_previous"/>
      <sheetName val="debt_stock"/>
      <sheetName val="private_debt_triangle"/>
      <sheetName val="ouput_fiscal"/>
      <sheetName val="Table_BOP__presenation"/>
      <sheetName val="FDI,_incl_Privatization"/>
      <sheetName val="private_debt"/>
      <sheetName val="Output_real"/>
      <sheetName val="IMF_disb"/>
      <sheetName val="Prog_Finance"/>
      <sheetName val="Table_Fin_req"/>
      <sheetName val="RED-tb27-30_(2)"/>
      <sheetName val="Sustainability_Input"/>
      <sheetName val="9_monthsbop"/>
      <sheetName val="Table_Fin_req_"/>
      <sheetName val="Sheet1_(2)"/>
      <sheetName val="BOP_formatted"/>
      <sheetName val="deflators_and_volume"/>
      <sheetName val="table__"/>
      <sheetName val="BOP_GDP"/>
      <sheetName val="Sheet1_(3)"/>
      <sheetName val="table_deflat_and_volume__"/>
      <sheetName val="Stock_april"/>
      <sheetName val="Output_for_charts_BOP"/>
      <sheetName val="imf_new_borrowing"/>
      <sheetName val="debt_service_of_arrears"/>
      <sheetName val="ouput_marian"/>
      <sheetName val="input_pier"/>
      <sheetName val="Output_for_charts_trade"/>
      <sheetName val="Disb_2004"/>
      <sheetName val="BOP_formatted_EU"/>
      <sheetName val="Table_Fin_req__EU"/>
      <sheetName val="IMF_"/>
      <sheetName val="out_fiscal"/>
      <sheetName val="BOP_table"/>
      <sheetName val="chart_"/>
      <sheetName val="disb_MT"/>
      <sheetName val="Trian__non-conc_disb"/>
      <sheetName val="Disb_proj"/>
      <sheetName val="Dbt_Serv"/>
      <sheetName val="DS_of_arrears"/>
      <sheetName val="Fin_req"/>
      <sheetName val="BOP_Euro"/>
      <sheetName val="IMF__REDLI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 val="large_projects"/>
      <sheetName val="BoP_OUT_Medium"/>
      <sheetName val="BoP_OUT_Long"/>
      <sheetName val="IMF_Assistance"/>
      <sheetName val="Terms_of_Trade"/>
      <sheetName val="Key_Ratios"/>
      <sheetName val="Debt_Service__Long"/>
      <sheetName val="DebtService_to_budget"/>
      <sheetName val="Workspace_contents"/>
      <sheetName val="MULT-Ass_"/>
      <sheetName val="Tab_4"/>
      <sheetName val="by_creditor-after"/>
      <sheetName val="by_creditor-before"/>
      <sheetName val="Bilateral_Assistance"/>
      <sheetName val="by_type_of_debt-after"/>
      <sheetName val="by_type_of_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 val="SA_CPI_Fig_"/>
      <sheetName val="SA_HP_Fig_"/>
      <sheetName val="HP-filt_Fig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 val="Quarterly_Raw_Data"/>
      <sheetName val="Quarterly_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 val="Chart__mon-growth"/>
      <sheetName val="Chart__mon-sha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 val=""/>
      <sheetName val="Ext_debt"/>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 val="Mon-tab_with_2007_for_Auth(2)"/>
      <sheetName val="Table_for_Auth--Final_Apr_28_04"/>
      <sheetName val="BOA_cash_flow_2004"/>
      <sheetName val="Monetary_output_to_REAL"/>
      <sheetName val="BOA_cash_flow_2003"/>
      <sheetName val="BOP_CF2004_Revised_April_8_2004"/>
      <sheetName val="INTEREST_RATES"/>
      <sheetName val="2003-2005_plan-present"/>
      <sheetName val="Data_for_2003_BOP"/>
      <sheetName val="Imports_in_months_of_G&amp;S"/>
      <sheetName val="Domestic_financing_2004-05"/>
      <sheetName val="Pierre_output_table"/>
      <sheetName val="Output_for_charts--Monetary"/>
      <sheetName val="Charts_for_SR"/>
      <sheetName val="Fiscal_data_sheet_for_charts"/>
      <sheetName val="Mon-tab_with_2007"/>
      <sheetName val="12__Disbursements"/>
      <sheetName val="1__Quant_Cond_Table"/>
      <sheetName val="Old_charts_1"/>
      <sheetName val="Old_charts_2"/>
      <sheetName val="Old_charts_3"/>
      <sheetName val="Old_charts_4"/>
      <sheetName val="Old_charts_5"/>
      <sheetName val="Junk_follows--&gt;"/>
      <sheetName val="nEW_4_MONTHS_OF_RES_DATA"/>
      <sheetName val="Changes_to_CA_for_PDR"/>
      <sheetName val="Changes_to_CA_due_to_PDR"/>
      <sheetName val="4_months_of_imports--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 val="SR_Table"/>
      <sheetName val="SR_Table_FR"/>
      <sheetName val="SR_Table_Perc_"/>
      <sheetName val="SR_Table_Perc__FR"/>
      <sheetName val="SR_Table6"/>
      <sheetName val="rev_n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 val="SUMMARY_TABLE"/>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I10" sqref="I10"/>
    </sheetView>
  </sheetViews>
  <sheetFormatPr defaultRowHeight="12.75"/>
  <cols>
    <col min="1" max="1" width="19.7109375" customWidth="1"/>
    <col min="2" max="2" width="19.28515625" customWidth="1"/>
    <col min="3" max="3" width="15.7109375" customWidth="1"/>
    <col min="4" max="4" width="1.7109375" hidden="1" customWidth="1"/>
    <col min="5" max="5" width="24" hidden="1" customWidth="1"/>
    <col min="6" max="6" width="15.140625" customWidth="1"/>
    <col min="7" max="7" width="14.5703125" customWidth="1"/>
    <col min="8" max="10" width="15.7109375" customWidth="1"/>
  </cols>
  <sheetData>
    <row r="1" spans="1:12" s="151" customFormat="1" ht="23.25" customHeight="1">
      <c r="A1" s="371" t="s">
        <v>171</v>
      </c>
      <c r="B1" s="371"/>
      <c r="C1" s="371"/>
      <c r="D1" s="371"/>
      <c r="E1" s="371"/>
      <c r="F1" s="371"/>
      <c r="G1" s="371"/>
      <c r="H1" s="371"/>
      <c r="I1" s="372"/>
      <c r="J1" s="180"/>
      <c r="K1" s="180"/>
      <c r="L1" s="180"/>
    </row>
    <row r="2" spans="1:12" s="151" customFormat="1" ht="23.25" customHeight="1">
      <c r="A2" s="83" t="s">
        <v>294</v>
      </c>
      <c r="B2" s="239"/>
      <c r="C2" s="239"/>
      <c r="D2" s="239"/>
      <c r="E2" s="239"/>
      <c r="F2" s="239"/>
      <c r="G2" s="239"/>
      <c r="H2" s="239"/>
      <c r="I2" s="240"/>
      <c r="J2" s="264" t="s">
        <v>168</v>
      </c>
      <c r="K2" s="180"/>
      <c r="L2" s="180"/>
    </row>
    <row r="3" spans="1:12" ht="20.25" customHeight="1">
      <c r="A3" s="152" t="s">
        <v>123</v>
      </c>
      <c r="B3" s="373">
        <v>11</v>
      </c>
      <c r="C3" s="373"/>
      <c r="D3" s="373"/>
      <c r="E3" s="373"/>
      <c r="F3" s="373"/>
      <c r="G3" s="373"/>
      <c r="H3" s="373"/>
      <c r="I3" s="152" t="s">
        <v>0</v>
      </c>
      <c r="J3" s="208">
        <v>1011055</v>
      </c>
      <c r="K3" s="180"/>
      <c r="L3" s="180"/>
    </row>
    <row r="4" spans="1:12" ht="20.25" customHeight="1">
      <c r="A4" s="152" t="s">
        <v>1</v>
      </c>
      <c r="B4" s="374"/>
      <c r="C4" s="374"/>
      <c r="D4" s="374"/>
      <c r="E4" s="374"/>
      <c r="F4" s="374"/>
      <c r="G4" s="374"/>
      <c r="H4" s="374"/>
      <c r="I4" s="152" t="s">
        <v>2</v>
      </c>
      <c r="J4" s="181"/>
      <c r="K4" s="180"/>
      <c r="L4" s="180"/>
    </row>
    <row r="5" spans="1:12" ht="20.25" customHeight="1">
      <c r="A5" s="182"/>
      <c r="B5" s="183"/>
      <c r="C5" s="375"/>
      <c r="D5" s="375"/>
      <c r="E5" s="183"/>
      <c r="F5" s="376" t="s">
        <v>124</v>
      </c>
      <c r="G5" s="376"/>
      <c r="H5" s="376"/>
      <c r="I5" s="376"/>
      <c r="J5" s="376"/>
    </row>
    <row r="6" spans="1:12" ht="20.25" customHeight="1">
      <c r="A6" s="182"/>
      <c r="B6" s="183"/>
      <c r="C6" s="375"/>
      <c r="D6" s="375"/>
      <c r="E6" s="183"/>
      <c r="F6" s="184">
        <v>1</v>
      </c>
      <c r="G6" s="184">
        <v>2</v>
      </c>
      <c r="H6" s="184">
        <v>3</v>
      </c>
      <c r="I6" s="184">
        <v>4</v>
      </c>
      <c r="J6" s="184" t="s">
        <v>125</v>
      </c>
    </row>
    <row r="7" spans="1:12" ht="20.25" customHeight="1">
      <c r="A7" s="185" t="s">
        <v>126</v>
      </c>
      <c r="B7" s="186"/>
      <c r="C7" s="377"/>
      <c r="D7" s="377"/>
      <c r="E7" s="186"/>
      <c r="F7" s="184" t="s">
        <v>127</v>
      </c>
      <c r="G7" s="184" t="s">
        <v>128</v>
      </c>
      <c r="H7" s="184" t="s">
        <v>129</v>
      </c>
      <c r="I7" s="241" t="s">
        <v>156</v>
      </c>
      <c r="J7" s="184" t="s">
        <v>8</v>
      </c>
    </row>
    <row r="8" spans="1:12" ht="20.25" customHeight="1">
      <c r="A8" s="185" t="s">
        <v>0</v>
      </c>
      <c r="B8" s="185" t="s">
        <v>9</v>
      </c>
      <c r="C8" s="377"/>
      <c r="D8" s="377"/>
      <c r="E8" s="186"/>
      <c r="F8" s="207" t="s">
        <v>295</v>
      </c>
      <c r="G8" s="184">
        <v>2021</v>
      </c>
      <c r="H8" s="207" t="s">
        <v>296</v>
      </c>
      <c r="I8" s="184">
        <v>2021</v>
      </c>
      <c r="J8" s="184">
        <v>2021</v>
      </c>
    </row>
    <row r="9" spans="1:12" s="151" customFormat="1" ht="20.25" customHeight="1">
      <c r="A9" s="187">
        <v>600</v>
      </c>
      <c r="B9" s="378" t="s">
        <v>10</v>
      </c>
      <c r="C9" s="378"/>
      <c r="D9" s="378"/>
      <c r="E9" s="378"/>
      <c r="F9" s="220">
        <v>53365</v>
      </c>
      <c r="G9" s="220">
        <v>0</v>
      </c>
      <c r="H9" s="220">
        <v>46553.606</v>
      </c>
      <c r="I9" s="220">
        <v>44305.646000000001</v>
      </c>
      <c r="J9" s="189">
        <f>I9-H9</f>
        <v>-2247.9599999999991</v>
      </c>
    </row>
    <row r="10" spans="1:12" s="151" customFormat="1" ht="20.25" customHeight="1">
      <c r="A10" s="187">
        <v>601</v>
      </c>
      <c r="B10" s="378" t="s">
        <v>11</v>
      </c>
      <c r="C10" s="378"/>
      <c r="D10" s="378"/>
      <c r="E10" s="378"/>
      <c r="F10" s="220">
        <v>7983</v>
      </c>
      <c r="G10" s="220">
        <v>0</v>
      </c>
      <c r="H10" s="220">
        <v>7502.3680000000004</v>
      </c>
      <c r="I10" s="220">
        <v>6950.567</v>
      </c>
      <c r="J10" s="189">
        <f t="shared" ref="J10:J18" si="0">I10-H10</f>
        <v>-551.80100000000039</v>
      </c>
    </row>
    <row r="11" spans="1:12" s="151" customFormat="1" ht="20.25" customHeight="1">
      <c r="A11" s="187">
        <v>602</v>
      </c>
      <c r="B11" s="378" t="s">
        <v>12</v>
      </c>
      <c r="C11" s="378"/>
      <c r="D11" s="378"/>
      <c r="E11" s="378"/>
      <c r="F11" s="220">
        <v>103300</v>
      </c>
      <c r="G11" s="220">
        <v>20000</v>
      </c>
      <c r="H11" s="220">
        <v>70091.131999999998</v>
      </c>
      <c r="I11" s="220">
        <v>60929.502800000002</v>
      </c>
      <c r="J11" s="189">
        <f t="shared" si="0"/>
        <v>-9161.6291999999958</v>
      </c>
      <c r="K11" s="153"/>
      <c r="L11" s="153"/>
    </row>
    <row r="12" spans="1:12" s="151" customFormat="1" ht="20.25" customHeight="1">
      <c r="A12" s="187">
        <v>603</v>
      </c>
      <c r="B12" s="378" t="s">
        <v>13</v>
      </c>
      <c r="C12" s="378"/>
      <c r="D12" s="378"/>
      <c r="E12" s="378"/>
      <c r="F12" s="220"/>
      <c r="G12" s="220"/>
      <c r="H12" s="220"/>
      <c r="I12" s="220"/>
      <c r="J12" s="189">
        <f t="shared" si="0"/>
        <v>0</v>
      </c>
    </row>
    <row r="13" spans="1:12" s="151" customFormat="1" ht="20.25" customHeight="1">
      <c r="A13" s="187">
        <v>604</v>
      </c>
      <c r="B13" s="378" t="s">
        <v>14</v>
      </c>
      <c r="C13" s="378"/>
      <c r="D13" s="378"/>
      <c r="E13" s="378"/>
      <c r="F13" s="220"/>
      <c r="G13" s="220"/>
      <c r="H13" s="220"/>
      <c r="I13" s="220"/>
      <c r="J13" s="189">
        <f t="shared" si="0"/>
        <v>0</v>
      </c>
    </row>
    <row r="14" spans="1:12" s="151" customFormat="1" ht="20.25" customHeight="1">
      <c r="A14" s="187">
        <v>605</v>
      </c>
      <c r="B14" s="378" t="s">
        <v>15</v>
      </c>
      <c r="C14" s="378"/>
      <c r="D14" s="378"/>
      <c r="E14" s="378"/>
      <c r="F14" s="220"/>
      <c r="G14" s="220"/>
      <c r="H14" s="220"/>
      <c r="I14" s="220"/>
      <c r="J14" s="189">
        <f t="shared" si="0"/>
        <v>0</v>
      </c>
    </row>
    <row r="15" spans="1:12" s="151" customFormat="1" ht="20.25" customHeight="1">
      <c r="A15" s="187">
        <v>606</v>
      </c>
      <c r="B15" s="378" t="s">
        <v>16</v>
      </c>
      <c r="C15" s="378"/>
      <c r="D15" s="378"/>
      <c r="E15" s="378"/>
      <c r="F15" s="220"/>
      <c r="G15" s="220">
        <v>0</v>
      </c>
      <c r="H15" s="220">
        <v>100</v>
      </c>
      <c r="I15" s="220">
        <v>100</v>
      </c>
      <c r="J15" s="189">
        <f t="shared" si="0"/>
        <v>0</v>
      </c>
    </row>
    <row r="16" spans="1:12" s="151" customFormat="1" ht="20.25" customHeight="1">
      <c r="A16" s="190" t="s">
        <v>17</v>
      </c>
      <c r="B16" s="379" t="s">
        <v>18</v>
      </c>
      <c r="C16" s="379"/>
      <c r="D16" s="379"/>
      <c r="E16" s="379"/>
      <c r="F16" s="191">
        <f>SUM(F9:F15)</f>
        <v>164648</v>
      </c>
      <c r="G16" s="191">
        <f t="shared" ref="G16:J16" si="1">SUM(G9:G15)</f>
        <v>20000</v>
      </c>
      <c r="H16" s="191">
        <f t="shared" si="1"/>
        <v>124247.106</v>
      </c>
      <c r="I16" s="191">
        <f t="shared" si="1"/>
        <v>112285.71580000001</v>
      </c>
      <c r="J16" s="191">
        <f t="shared" si="1"/>
        <v>-11961.390199999994</v>
      </c>
    </row>
    <row r="17" spans="1:12" s="151" customFormat="1" ht="20.25" customHeight="1">
      <c r="A17" s="187">
        <v>230</v>
      </c>
      <c r="B17" s="378" t="s">
        <v>19</v>
      </c>
      <c r="C17" s="378"/>
      <c r="D17" s="378"/>
      <c r="E17" s="378"/>
      <c r="F17" s="188"/>
      <c r="G17" s="192"/>
      <c r="H17" s="192"/>
      <c r="I17" s="192"/>
      <c r="J17" s="189">
        <f t="shared" si="0"/>
        <v>0</v>
      </c>
    </row>
    <row r="18" spans="1:12" s="151" customFormat="1" ht="20.25" customHeight="1">
      <c r="A18" s="187">
        <v>231</v>
      </c>
      <c r="B18" s="378" t="s">
        <v>20</v>
      </c>
      <c r="C18" s="378"/>
      <c r="D18" s="378"/>
      <c r="E18" s="378"/>
      <c r="F18" s="188"/>
      <c r="G18" s="192">
        <v>0</v>
      </c>
      <c r="H18" s="220">
        <v>3795.24</v>
      </c>
      <c r="I18" s="220">
        <v>3671.76</v>
      </c>
      <c r="J18" s="189">
        <f t="shared" si="0"/>
        <v>-123.47999999999956</v>
      </c>
      <c r="L18" s="154"/>
    </row>
    <row r="19" spans="1:12" s="151" customFormat="1" ht="20.25" customHeight="1">
      <c r="A19" s="187">
        <v>232</v>
      </c>
      <c r="B19" s="378" t="s">
        <v>21</v>
      </c>
      <c r="C19" s="378"/>
      <c r="D19" s="378"/>
      <c r="E19" s="378"/>
      <c r="F19" s="188"/>
      <c r="G19" s="192"/>
      <c r="H19" s="220"/>
      <c r="I19" s="220"/>
      <c r="J19" s="267"/>
    </row>
    <row r="20" spans="1:12" s="151" customFormat="1" ht="20.25" customHeight="1">
      <c r="A20" s="193" t="s">
        <v>22</v>
      </c>
      <c r="B20" s="379" t="s">
        <v>60</v>
      </c>
      <c r="C20" s="379"/>
      <c r="D20" s="379"/>
      <c r="E20" s="379"/>
      <c r="F20" s="191">
        <f>SUM(F17:F19)</f>
        <v>0</v>
      </c>
      <c r="G20" s="191">
        <f t="shared" ref="G20:I20" si="2">SUM(G17:G19)</f>
        <v>0</v>
      </c>
      <c r="H20" s="191">
        <f t="shared" si="2"/>
        <v>3795.24</v>
      </c>
      <c r="I20" s="191">
        <f t="shared" si="2"/>
        <v>3671.76</v>
      </c>
      <c r="J20" s="191">
        <f t="shared" ref="J20" si="3">SUM(J17:J19)</f>
        <v>-123.47999999999956</v>
      </c>
    </row>
    <row r="21" spans="1:12" s="151" customFormat="1" ht="20.25" customHeight="1">
      <c r="A21" s="194" t="s">
        <v>23</v>
      </c>
      <c r="B21" s="380" t="s">
        <v>130</v>
      </c>
      <c r="C21" s="380"/>
      <c r="D21" s="380"/>
      <c r="E21" s="380"/>
      <c r="F21" s="195">
        <f>F16+F20</f>
        <v>164648</v>
      </c>
      <c r="G21" s="195">
        <f t="shared" ref="G21:I21" si="4">G16+G20</f>
        <v>20000</v>
      </c>
      <c r="H21" s="195">
        <f t="shared" si="4"/>
        <v>128042.34600000001</v>
      </c>
      <c r="I21" s="195">
        <f t="shared" si="4"/>
        <v>115957.4758</v>
      </c>
      <c r="J21" s="195">
        <f t="shared" ref="J21" si="5">J16+J20</f>
        <v>-12084.870199999994</v>
      </c>
    </row>
    <row r="22" spans="1:12" s="151" customFormat="1" ht="20.25" customHeight="1">
      <c r="A22" s="193" t="s">
        <v>131</v>
      </c>
      <c r="B22" s="380"/>
      <c r="C22" s="380"/>
      <c r="D22" s="194"/>
      <c r="E22" s="194"/>
      <c r="F22" s="196">
        <v>0</v>
      </c>
      <c r="G22" s="197">
        <v>0</v>
      </c>
      <c r="H22" s="197">
        <v>0</v>
      </c>
      <c r="I22" s="197">
        <v>0</v>
      </c>
      <c r="J22" s="197">
        <v>0</v>
      </c>
    </row>
    <row r="23" spans="1:12" s="151" customFormat="1" ht="20.25" customHeight="1">
      <c r="A23" s="194" t="s">
        <v>61</v>
      </c>
      <c r="B23" s="380" t="s">
        <v>132</v>
      </c>
      <c r="C23" s="380"/>
      <c r="D23" s="194"/>
      <c r="E23" s="194"/>
      <c r="F23" s="195">
        <f>SUM(F21:F22)</f>
        <v>164648</v>
      </c>
      <c r="G23" s="195">
        <f t="shared" ref="G23:J23" si="6">SUM(G21:G22)</f>
        <v>20000</v>
      </c>
      <c r="H23" s="195">
        <f t="shared" si="6"/>
        <v>128042.34600000001</v>
      </c>
      <c r="I23" s="195">
        <f t="shared" si="6"/>
        <v>115957.4758</v>
      </c>
      <c r="J23" s="195">
        <f t="shared" si="6"/>
        <v>-12084.870199999994</v>
      </c>
      <c r="K23" s="153"/>
      <c r="L23" s="153"/>
    </row>
    <row r="24" spans="1:12" s="151" customFormat="1" ht="20.25" customHeight="1">
      <c r="A24" s="198"/>
      <c r="B24" s="198"/>
      <c r="C24" s="198"/>
      <c r="D24" s="198"/>
      <c r="E24" s="198"/>
      <c r="F24" s="199"/>
      <c r="G24" s="200"/>
      <c r="H24" s="200"/>
      <c r="I24" s="200"/>
      <c r="J24" s="200"/>
      <c r="K24" s="158"/>
      <c r="L24" s="153"/>
    </row>
    <row r="25" spans="1:12" s="151" customFormat="1" ht="20.25" customHeight="1">
      <c r="A25" s="381" t="s">
        <v>133</v>
      </c>
      <c r="B25" s="380" t="s">
        <v>172</v>
      </c>
      <c r="C25" s="380"/>
      <c r="D25" s="194"/>
      <c r="E25" s="194"/>
      <c r="F25" s="382" t="s">
        <v>134</v>
      </c>
      <c r="G25" s="194" t="s">
        <v>9</v>
      </c>
      <c r="H25" s="263" t="s">
        <v>297</v>
      </c>
      <c r="I25" s="194"/>
      <c r="J25" s="194"/>
    </row>
    <row r="26" spans="1:12" s="151" customFormat="1" ht="20.25" customHeight="1">
      <c r="A26" s="381"/>
      <c r="B26" s="378" t="s">
        <v>24</v>
      </c>
      <c r="C26" s="378"/>
      <c r="D26" s="192"/>
      <c r="E26" s="192"/>
      <c r="F26" s="382"/>
      <c r="G26" s="192" t="s">
        <v>24</v>
      </c>
      <c r="H26" s="192"/>
      <c r="I26" s="192"/>
      <c r="J26" s="192"/>
    </row>
    <row r="27" spans="1:12" s="151" customFormat="1" ht="20.25" customHeight="1">
      <c r="A27" s="381"/>
      <c r="B27" s="378" t="s">
        <v>145</v>
      </c>
      <c r="C27" s="378"/>
      <c r="D27" s="192"/>
      <c r="E27" s="192"/>
      <c r="F27" s="382"/>
      <c r="G27" s="192" t="s">
        <v>25</v>
      </c>
      <c r="H27" s="218"/>
      <c r="I27" s="192"/>
      <c r="J27" s="192"/>
    </row>
    <row r="28" spans="1:12">
      <c r="A28" s="155"/>
      <c r="B28" s="155"/>
      <c r="C28" s="155"/>
      <c r="D28" s="155"/>
      <c r="E28" s="155"/>
      <c r="F28" s="155"/>
      <c r="G28" s="155"/>
      <c r="H28" s="155"/>
      <c r="I28" s="155"/>
      <c r="J28" s="155"/>
    </row>
    <row r="29" spans="1:12" ht="15.75">
      <c r="A29" s="156"/>
    </row>
    <row r="37" spans="1:17" ht="26.25" customHeight="1"/>
    <row r="45" spans="1:17">
      <c r="A45" s="155"/>
      <c r="B45" s="155"/>
      <c r="C45" s="155"/>
      <c r="D45" s="155"/>
      <c r="E45" s="155"/>
      <c r="F45" s="155"/>
      <c r="G45" s="155"/>
      <c r="H45" s="155"/>
      <c r="I45" s="155"/>
    </row>
    <row r="46" spans="1:17" ht="15.75">
      <c r="A46" s="156"/>
    </row>
    <row r="47" spans="1:17">
      <c r="Q47" s="157"/>
    </row>
    <row r="61" spans="1:17" ht="13.5" thickBot="1"/>
    <row r="62" spans="1:17">
      <c r="A62" s="383"/>
      <c r="B62" s="383"/>
      <c r="C62" s="383"/>
      <c r="D62" s="383"/>
      <c r="E62" s="383"/>
      <c r="F62" s="383"/>
      <c r="G62" s="383"/>
      <c r="H62" s="383"/>
      <c r="I62" s="383"/>
      <c r="J62" s="383"/>
      <c r="K62" s="383"/>
      <c r="L62" s="383"/>
      <c r="M62" s="383"/>
      <c r="N62" s="383"/>
      <c r="O62" s="384"/>
      <c r="P62" s="384"/>
      <c r="Q62" s="384"/>
    </row>
    <row r="63" spans="1:17">
      <c r="A63" s="383"/>
      <c r="B63" s="383"/>
      <c r="C63" s="383"/>
      <c r="D63" s="383"/>
      <c r="E63" s="383"/>
      <c r="F63" s="383"/>
      <c r="G63" s="383"/>
      <c r="H63" s="383"/>
      <c r="I63" s="383"/>
      <c r="J63" s="383"/>
      <c r="K63" s="383"/>
      <c r="L63" s="383"/>
      <c r="M63" s="383"/>
      <c r="N63" s="383"/>
      <c r="O63" s="385"/>
      <c r="P63" s="385"/>
      <c r="Q63" s="385"/>
    </row>
    <row r="64" spans="1:17">
      <c r="A64" s="383"/>
      <c r="B64" s="383"/>
      <c r="C64" s="383"/>
      <c r="D64" s="383"/>
      <c r="E64" s="383"/>
      <c r="F64" s="383"/>
      <c r="G64" s="383"/>
      <c r="H64" s="383"/>
      <c r="I64" s="383"/>
      <c r="J64" s="383"/>
      <c r="K64" s="383"/>
      <c r="L64" s="383"/>
      <c r="M64" s="383"/>
      <c r="N64" s="383"/>
      <c r="O64" s="385"/>
      <c r="P64" s="385"/>
      <c r="Q64" s="385"/>
    </row>
    <row r="65" spans="1:17">
      <c r="O65" s="385"/>
      <c r="P65" s="385"/>
      <c r="Q65" s="385"/>
    </row>
    <row r="66" spans="1:17" ht="15.75">
      <c r="O66" s="386"/>
      <c r="P66" s="385"/>
      <c r="Q66" s="385"/>
    </row>
    <row r="67" spans="1:17" ht="15.75">
      <c r="O67" s="387"/>
      <c r="P67" s="385"/>
      <c r="Q67" s="385"/>
    </row>
    <row r="68" spans="1:17" ht="15.75">
      <c r="O68" s="386"/>
      <c r="P68" s="385"/>
      <c r="Q68" s="385"/>
    </row>
    <row r="69" spans="1:17" ht="15.75">
      <c r="O69" s="386"/>
      <c r="P69" s="385"/>
      <c r="Q69" s="385"/>
    </row>
    <row r="70" spans="1:17" ht="15.75">
      <c r="O70" s="386"/>
      <c r="P70" s="385"/>
      <c r="Q70" s="385"/>
    </row>
    <row r="71" spans="1:17" ht="15.75">
      <c r="O71" s="386"/>
      <c r="P71" s="385"/>
      <c r="Q71" s="385"/>
    </row>
    <row r="72" spans="1:17" ht="15.75">
      <c r="O72" s="386"/>
      <c r="P72" s="385"/>
      <c r="Q72" s="385"/>
    </row>
    <row r="73" spans="1:17" ht="15.75">
      <c r="O73" s="386"/>
      <c r="P73" s="385"/>
      <c r="Q73" s="385"/>
    </row>
    <row r="74" spans="1:17" ht="15.75">
      <c r="O74" s="386"/>
      <c r="P74" s="385"/>
      <c r="Q74" s="385"/>
    </row>
    <row r="75" spans="1:17" ht="15.75">
      <c r="O75" s="386"/>
      <c r="P75" s="385"/>
      <c r="Q75" s="385"/>
    </row>
    <row r="76" spans="1:17" ht="15.75">
      <c r="O76" s="386"/>
      <c r="P76" s="385"/>
      <c r="Q76" s="385"/>
    </row>
    <row r="77" spans="1:17" ht="15.75">
      <c r="O77" s="386"/>
      <c r="P77" s="385"/>
      <c r="Q77" s="385"/>
    </row>
    <row r="78" spans="1:17" ht="15.75">
      <c r="O78" s="386"/>
      <c r="P78" s="385"/>
      <c r="Q78" s="385"/>
    </row>
    <row r="79" spans="1:17">
      <c r="A79" s="155"/>
      <c r="B79" s="155"/>
      <c r="C79" s="155"/>
      <c r="D79" s="155"/>
      <c r="E79" s="155"/>
      <c r="F79" s="155"/>
      <c r="G79" s="155"/>
      <c r="H79" s="155"/>
      <c r="I79" s="155"/>
      <c r="J79" s="155"/>
      <c r="K79" s="155"/>
      <c r="L79" s="155"/>
      <c r="M79" s="155"/>
      <c r="N79" s="155"/>
      <c r="O79" s="155"/>
      <c r="P79" s="155"/>
      <c r="Q79" s="155"/>
    </row>
    <row r="80" spans="1:17" ht="15.75">
      <c r="A80" s="156"/>
    </row>
    <row r="81" spans="1:1" ht="15.75">
      <c r="A81" s="156" t="s">
        <v>135</v>
      </c>
    </row>
    <row r="82" spans="1:1" ht="15.75">
      <c r="A82" s="156" t="s">
        <v>136</v>
      </c>
    </row>
    <row r="98" spans="1:1" ht="15.75">
      <c r="A98" s="156" t="s">
        <v>137</v>
      </c>
    </row>
  </sheetData>
  <mergeCells count="45">
    <mergeCell ref="O77:Q77"/>
    <mergeCell ref="O78:Q78"/>
    <mergeCell ref="O69:Q69"/>
    <mergeCell ref="O70:Q70"/>
    <mergeCell ref="O71:Q71"/>
    <mergeCell ref="O72:Q72"/>
    <mergeCell ref="O73:Q73"/>
    <mergeCell ref="O74:Q74"/>
    <mergeCell ref="O66:Q66"/>
    <mergeCell ref="O67:Q67"/>
    <mergeCell ref="O68:Q68"/>
    <mergeCell ref="O75:Q75"/>
    <mergeCell ref="O76:Q76"/>
    <mergeCell ref="F25:F27"/>
    <mergeCell ref="B26:C26"/>
    <mergeCell ref="B27:C27"/>
    <mergeCell ref="A62:N62"/>
    <mergeCell ref="O62:Q65"/>
    <mergeCell ref="A63:N63"/>
    <mergeCell ref="A64:N64"/>
    <mergeCell ref="B21:E21"/>
    <mergeCell ref="B22:C22"/>
    <mergeCell ref="B23:C23"/>
    <mergeCell ref="A25:A27"/>
    <mergeCell ref="B25:C25"/>
    <mergeCell ref="B16:E16"/>
    <mergeCell ref="B17:E17"/>
    <mergeCell ref="B18:E18"/>
    <mergeCell ref="B19:E19"/>
    <mergeCell ref="B20:E20"/>
    <mergeCell ref="B11:E11"/>
    <mergeCell ref="B12:E12"/>
    <mergeCell ref="B13:E13"/>
    <mergeCell ref="B14:E14"/>
    <mergeCell ref="B15:E15"/>
    <mergeCell ref="C6:D6"/>
    <mergeCell ref="C7:D7"/>
    <mergeCell ref="C8:D8"/>
    <mergeCell ref="B9:E9"/>
    <mergeCell ref="B10:E10"/>
    <mergeCell ref="A1:I1"/>
    <mergeCell ref="B3:H3"/>
    <mergeCell ref="B4:H4"/>
    <mergeCell ref="C5:D5"/>
    <mergeCell ref="F5:J5"/>
  </mergeCells>
  <pageMargins left="0.75" right="0.25" top="0.5" bottom="0.25" header="0.3" footer="0.3"/>
  <pageSetup scale="98"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6"/>
  <sheetViews>
    <sheetView workbookViewId="0">
      <selection activeCell="I13" sqref="I13"/>
    </sheetView>
  </sheetViews>
  <sheetFormatPr defaultRowHeight="12.75"/>
  <cols>
    <col min="1" max="1" width="12" customWidth="1"/>
    <col min="2" max="2" width="24.7109375" customWidth="1"/>
    <col min="3" max="3" width="14.5703125" customWidth="1"/>
    <col min="4" max="4" width="13.28515625" style="21" customWidth="1"/>
    <col min="5" max="6" width="12.28515625" style="21" customWidth="1"/>
    <col min="7" max="7" width="18.140625" style="21" customWidth="1"/>
    <col min="8" max="8" width="18.28515625" style="21" customWidth="1"/>
    <col min="9" max="9" width="15" style="21" customWidth="1"/>
    <col min="11" max="11" width="17.5703125" customWidth="1"/>
    <col min="12" max="12" width="12.28515625" customWidth="1"/>
    <col min="14" max="17" width="9.140625" customWidth="1"/>
  </cols>
  <sheetData>
    <row r="2" spans="1:9">
      <c r="A2" s="1"/>
      <c r="B2" s="1"/>
      <c r="C2" s="1"/>
      <c r="D2" s="26"/>
      <c r="E2" s="26"/>
      <c r="F2" s="26"/>
      <c r="G2" s="26"/>
      <c r="H2" s="26"/>
      <c r="I2" s="26"/>
    </row>
    <row r="3" spans="1:9" s="20" customFormat="1" ht="15.75">
      <c r="A3" s="19" t="s">
        <v>88</v>
      </c>
      <c r="D3" s="25"/>
      <c r="E3" s="25"/>
      <c r="F3" s="25"/>
      <c r="G3" s="25"/>
      <c r="H3" s="25"/>
      <c r="I3" s="25"/>
    </row>
    <row r="4" spans="1:9">
      <c r="A4" s="83" t="s">
        <v>294</v>
      </c>
      <c r="B4" s="1"/>
      <c r="C4" s="1"/>
      <c r="D4" s="26"/>
      <c r="E4" s="26"/>
      <c r="F4" s="26"/>
      <c r="G4" s="26"/>
      <c r="H4" s="26"/>
      <c r="I4" s="26"/>
    </row>
    <row r="5" spans="1:9" ht="13.5" thickBot="1">
      <c r="A5" s="1"/>
      <c r="B5" s="1"/>
      <c r="C5" s="1"/>
      <c r="D5" s="26"/>
      <c r="E5" s="26"/>
      <c r="F5" s="26"/>
      <c r="H5" s="26"/>
      <c r="I5" s="7" t="s">
        <v>57</v>
      </c>
    </row>
    <row r="6" spans="1:9">
      <c r="A6" s="8"/>
      <c r="B6" s="9"/>
      <c r="C6" s="9"/>
      <c r="D6" s="31"/>
      <c r="E6" s="31"/>
      <c r="F6" s="31"/>
      <c r="G6" s="31"/>
      <c r="H6" s="31"/>
      <c r="I6" s="52"/>
    </row>
    <row r="7" spans="1:9">
      <c r="A7" s="3" t="s">
        <v>26</v>
      </c>
      <c r="B7" s="390"/>
      <c r="C7" s="391"/>
      <c r="D7" s="391"/>
      <c r="E7" s="391"/>
      <c r="F7" s="392"/>
      <c r="G7" s="6" t="s">
        <v>27</v>
      </c>
      <c r="H7" s="390"/>
      <c r="I7" s="393"/>
    </row>
    <row r="8" spans="1:9">
      <c r="A8" s="10"/>
      <c r="B8" s="11"/>
      <c r="C8" s="11"/>
      <c r="D8" s="14"/>
      <c r="E8" s="14"/>
      <c r="F8" s="14"/>
      <c r="G8" s="14"/>
      <c r="H8" s="5"/>
      <c r="I8" s="33"/>
    </row>
    <row r="9" spans="1:9">
      <c r="A9" s="394" t="s">
        <v>28</v>
      </c>
      <c r="B9" s="395"/>
      <c r="C9" s="400" t="s">
        <v>42</v>
      </c>
      <c r="D9" s="401"/>
      <c r="E9" s="401"/>
      <c r="F9" s="401"/>
      <c r="G9" s="401"/>
      <c r="H9" s="401"/>
      <c r="I9" s="402"/>
    </row>
    <row r="10" spans="1:9">
      <c r="A10" s="396"/>
      <c r="B10" s="397"/>
      <c r="C10" s="17" t="s">
        <v>3</v>
      </c>
      <c r="D10" s="17" t="s">
        <v>4</v>
      </c>
      <c r="E10" s="17" t="s">
        <v>5</v>
      </c>
      <c r="F10" s="17" t="s">
        <v>6</v>
      </c>
      <c r="G10" s="17" t="s">
        <v>39</v>
      </c>
      <c r="H10" s="17" t="s">
        <v>82</v>
      </c>
      <c r="I10" s="18" t="s">
        <v>83</v>
      </c>
    </row>
    <row r="11" spans="1:9" ht="18.75" customHeight="1">
      <c r="A11" s="398"/>
      <c r="B11" s="399"/>
      <c r="C11" s="12" t="s">
        <v>7</v>
      </c>
      <c r="D11" s="84" t="s">
        <v>29</v>
      </c>
      <c r="E11" s="84" t="s">
        <v>56</v>
      </c>
      <c r="F11" s="84" t="s">
        <v>56</v>
      </c>
      <c r="G11" s="84" t="s">
        <v>56</v>
      </c>
      <c r="H11" s="84" t="s">
        <v>7</v>
      </c>
      <c r="I11" s="403" t="s">
        <v>8</v>
      </c>
    </row>
    <row r="12" spans="1:9" ht="33.75">
      <c r="A12" s="15" t="s">
        <v>2</v>
      </c>
      <c r="B12" s="16" t="s">
        <v>58</v>
      </c>
      <c r="C12" s="13" t="s">
        <v>298</v>
      </c>
      <c r="D12" s="13" t="s">
        <v>299</v>
      </c>
      <c r="E12" s="13" t="s">
        <v>300</v>
      </c>
      <c r="F12" s="13" t="s">
        <v>301</v>
      </c>
      <c r="G12" s="13" t="s">
        <v>302</v>
      </c>
      <c r="H12" s="13" t="s">
        <v>157</v>
      </c>
      <c r="I12" s="404"/>
    </row>
    <row r="13" spans="1:9">
      <c r="A13" s="232" t="s">
        <v>173</v>
      </c>
      <c r="B13" s="265" t="s">
        <v>174</v>
      </c>
      <c r="C13" s="234">
        <v>61591</v>
      </c>
      <c r="D13" s="235">
        <f>48300+61348</f>
        <v>109648</v>
      </c>
      <c r="E13" s="235">
        <v>0</v>
      </c>
      <c r="F13" s="235">
        <v>108042</v>
      </c>
      <c r="G13" s="235">
        <v>108042</v>
      </c>
      <c r="H13" s="235">
        <v>95981</v>
      </c>
      <c r="I13" s="271">
        <f>H13-G13</f>
        <v>-12061</v>
      </c>
    </row>
    <row r="14" spans="1:9">
      <c r="A14" s="232" t="s">
        <v>111</v>
      </c>
      <c r="B14" s="265" t="s">
        <v>103</v>
      </c>
      <c r="C14" s="234">
        <v>2296</v>
      </c>
      <c r="D14" s="235">
        <v>5000</v>
      </c>
      <c r="E14" s="235">
        <v>0</v>
      </c>
      <c r="F14" s="235">
        <v>0</v>
      </c>
      <c r="G14" s="235">
        <v>0</v>
      </c>
      <c r="H14" s="235">
        <v>0</v>
      </c>
      <c r="I14" s="271">
        <f t="shared" ref="I14:I15" si="0">H14-G14</f>
        <v>0</v>
      </c>
    </row>
    <row r="15" spans="1:9">
      <c r="A15" s="232" t="s">
        <v>142</v>
      </c>
      <c r="B15" s="265" t="s">
        <v>143</v>
      </c>
      <c r="C15" s="234">
        <v>25000</v>
      </c>
      <c r="D15" s="235">
        <v>50000</v>
      </c>
      <c r="E15" s="235">
        <v>20000</v>
      </c>
      <c r="F15" s="235">
        <v>20000</v>
      </c>
      <c r="G15" s="235">
        <v>20000</v>
      </c>
      <c r="H15" s="235">
        <v>19976</v>
      </c>
      <c r="I15" s="271">
        <f t="shared" si="0"/>
        <v>-24</v>
      </c>
    </row>
    <row r="16" spans="1:9">
      <c r="A16" s="232"/>
      <c r="B16" s="233"/>
      <c r="C16" s="235"/>
      <c r="D16" s="235"/>
      <c r="E16" s="235"/>
      <c r="F16" s="235"/>
      <c r="G16" s="235"/>
      <c r="H16" s="235"/>
      <c r="I16" s="70"/>
    </row>
    <row r="17" spans="1:12">
      <c r="A17" s="232"/>
      <c r="B17" s="233"/>
      <c r="C17" s="235"/>
      <c r="D17" s="235"/>
      <c r="E17" s="235"/>
      <c r="F17" s="235"/>
      <c r="G17" s="235"/>
      <c r="H17" s="235"/>
      <c r="I17" s="70"/>
    </row>
    <row r="18" spans="1:12" ht="13.5" thickBot="1">
      <c r="A18" s="232"/>
      <c r="B18" s="233"/>
      <c r="C18" s="235"/>
      <c r="D18" s="235"/>
      <c r="E18" s="235"/>
      <c r="F18" s="235"/>
      <c r="G18" s="235"/>
      <c r="H18" s="235"/>
      <c r="I18" s="70"/>
    </row>
    <row r="19" spans="1:12" ht="14.25" customHeight="1" thickBot="1">
      <c r="A19" s="405" t="s">
        <v>30</v>
      </c>
      <c r="B19" s="406"/>
      <c r="C19" s="64">
        <f t="shared" ref="C19:I19" si="1">SUM(C13:C18)</f>
        <v>88887</v>
      </c>
      <c r="D19" s="64">
        <f t="shared" si="1"/>
        <v>164648</v>
      </c>
      <c r="E19" s="64">
        <f t="shared" si="1"/>
        <v>20000</v>
      </c>
      <c r="F19" s="64">
        <f t="shared" si="1"/>
        <v>128042</v>
      </c>
      <c r="G19" s="64">
        <f t="shared" si="1"/>
        <v>128042</v>
      </c>
      <c r="H19" s="64">
        <f t="shared" si="1"/>
        <v>115957</v>
      </c>
      <c r="I19" s="65">
        <f t="shared" si="1"/>
        <v>-12085</v>
      </c>
    </row>
    <row r="20" spans="1:12" ht="15" customHeight="1" thickBot="1">
      <c r="A20" s="405" t="s">
        <v>43</v>
      </c>
      <c r="B20" s="407"/>
      <c r="C20" s="66"/>
      <c r="D20" s="66"/>
      <c r="E20" s="66"/>
      <c r="F20" s="66"/>
      <c r="G20" s="66"/>
      <c r="H20" s="236"/>
      <c r="I20" s="67"/>
    </row>
    <row r="21" spans="1:12" s="50" customFormat="1" ht="13.5" thickBot="1">
      <c r="A21" s="408" t="s">
        <v>61</v>
      </c>
      <c r="B21" s="409"/>
      <c r="C21" s="68">
        <f t="shared" ref="C21:H21" si="2">C19+C20</f>
        <v>88887</v>
      </c>
      <c r="D21" s="68">
        <f t="shared" si="2"/>
        <v>164648</v>
      </c>
      <c r="E21" s="68">
        <f t="shared" si="2"/>
        <v>20000</v>
      </c>
      <c r="F21" s="68">
        <f t="shared" si="2"/>
        <v>128042</v>
      </c>
      <c r="G21" s="68">
        <f t="shared" si="2"/>
        <v>128042</v>
      </c>
      <c r="H21" s="68">
        <f t="shared" si="2"/>
        <v>115957</v>
      </c>
      <c r="I21" s="68">
        <f>I19+I20</f>
        <v>-12085</v>
      </c>
      <c r="K21"/>
      <c r="L21"/>
    </row>
    <row r="22" spans="1:12">
      <c r="A22" s="1"/>
      <c r="B22" s="1"/>
      <c r="C22" s="1"/>
      <c r="D22" s="26"/>
      <c r="E22" s="26"/>
      <c r="F22" s="26"/>
      <c r="G22" s="26"/>
      <c r="H22" s="26"/>
      <c r="I22" s="26"/>
    </row>
    <row r="23" spans="1:12">
      <c r="A23" s="1"/>
      <c r="B23" s="1"/>
      <c r="C23" s="1"/>
      <c r="D23" s="221"/>
      <c r="E23" s="221"/>
      <c r="F23" s="221"/>
      <c r="G23" s="86"/>
      <c r="H23" s="222"/>
      <c r="I23" s="86"/>
    </row>
    <row r="24" spans="1:12">
      <c r="A24" s="1"/>
      <c r="B24" s="1"/>
      <c r="C24" s="1"/>
      <c r="D24" s="221"/>
      <c r="E24" s="221"/>
      <c r="F24" s="221"/>
      <c r="G24" s="86"/>
      <c r="H24" s="222"/>
      <c r="I24" s="86"/>
    </row>
    <row r="25" spans="1:12" ht="18" customHeight="1">
      <c r="A25" s="381" t="s">
        <v>133</v>
      </c>
      <c r="B25" s="380" t="s">
        <v>175</v>
      </c>
      <c r="C25" s="380"/>
      <c r="D25" s="202"/>
      <c r="E25" s="202"/>
      <c r="F25" s="382" t="s">
        <v>134</v>
      </c>
      <c r="G25" s="202" t="s">
        <v>9</v>
      </c>
      <c r="H25" s="202" t="s">
        <v>297</v>
      </c>
      <c r="I25" s="202"/>
    </row>
    <row r="26" spans="1:12" ht="17.25" customHeight="1">
      <c r="A26" s="381"/>
      <c r="B26" s="378" t="s">
        <v>24</v>
      </c>
      <c r="C26" s="378"/>
      <c r="D26" s="201"/>
      <c r="E26" s="201"/>
      <c r="F26" s="382"/>
      <c r="G26" s="201" t="s">
        <v>24</v>
      </c>
      <c r="H26" s="201"/>
      <c r="I26" s="201"/>
    </row>
    <row r="27" spans="1:12" ht="17.25" customHeight="1">
      <c r="A27" s="381"/>
      <c r="B27" s="378" t="s">
        <v>146</v>
      </c>
      <c r="C27" s="378"/>
      <c r="D27" s="201"/>
      <c r="E27" s="201"/>
      <c r="F27" s="382"/>
      <c r="G27" s="201" t="s">
        <v>25</v>
      </c>
      <c r="H27" s="230"/>
      <c r="I27" s="201"/>
    </row>
    <row r="28" spans="1:12">
      <c r="D28" s="21" t="s">
        <v>110</v>
      </c>
      <c r="G28" s="86"/>
      <c r="H28" s="86"/>
      <c r="I28" s="86"/>
    </row>
    <row r="29" spans="1:12">
      <c r="G29" s="86"/>
      <c r="H29" s="86"/>
      <c r="I29" s="86"/>
    </row>
    <row r="30" spans="1:12">
      <c r="B30" s="389" t="s">
        <v>163</v>
      </c>
      <c r="C30" s="389"/>
      <c r="D30" s="246" t="s">
        <v>29</v>
      </c>
      <c r="E30" s="246" t="s">
        <v>56</v>
      </c>
      <c r="F30" s="246" t="s">
        <v>56</v>
      </c>
      <c r="G30" s="246" t="s">
        <v>56</v>
      </c>
      <c r="H30" s="246" t="s">
        <v>7</v>
      </c>
      <c r="I30" s="388" t="s">
        <v>8</v>
      </c>
    </row>
    <row r="31" spans="1:12" ht="33.75">
      <c r="B31" s="389"/>
      <c r="C31" s="389"/>
      <c r="D31" s="247" t="s">
        <v>138</v>
      </c>
      <c r="E31" s="247" t="s">
        <v>139</v>
      </c>
      <c r="F31" s="247" t="s">
        <v>140</v>
      </c>
      <c r="G31" s="247" t="s">
        <v>81</v>
      </c>
      <c r="H31" s="247" t="s">
        <v>78</v>
      </c>
      <c r="I31" s="388"/>
    </row>
    <row r="32" spans="1:12">
      <c r="B32" s="389"/>
      <c r="C32" s="389"/>
      <c r="D32" s="243">
        <f>'Shtojca 7'!F23-D21</f>
        <v>0</v>
      </c>
      <c r="E32" s="243">
        <f>'Shtojca 7'!G23-'Aneksi nr.1'!E21</f>
        <v>0</v>
      </c>
      <c r="F32" s="243">
        <f>'Shtojca 7'!H23-'Aneksi nr.1'!F21</f>
        <v>0.34600000000500586</v>
      </c>
      <c r="G32" s="243">
        <f>'Shtojca 7'!H23-'Aneksi nr.1'!G21</f>
        <v>0.34600000000500586</v>
      </c>
      <c r="H32" s="243">
        <f>'Shtojca 7'!I23-'Aneksi nr.1'!H21</f>
        <v>0.47580000000016298</v>
      </c>
      <c r="I32" s="243">
        <f>'Shtojca 7'!J23-'Aneksi nr.1'!I21</f>
        <v>0.12980000000607106</v>
      </c>
    </row>
    <row r="34" spans="3:8">
      <c r="C34" s="244"/>
      <c r="D34" s="245" t="s">
        <v>155</v>
      </c>
      <c r="E34" s="245"/>
      <c r="F34" s="245"/>
      <c r="G34" s="245"/>
      <c r="H34" s="245"/>
    </row>
    <row r="35" spans="3:8">
      <c r="C35" s="244" t="s">
        <v>153</v>
      </c>
      <c r="D35" s="245"/>
      <c r="E35" s="245"/>
      <c r="F35" s="245"/>
      <c r="G35" s="245"/>
      <c r="H35" s="245"/>
    </row>
    <row r="36" spans="3:8">
      <c r="C36" s="244" t="s">
        <v>154</v>
      </c>
      <c r="D36" s="245"/>
      <c r="E36" s="245"/>
      <c r="F36" s="245"/>
      <c r="G36" s="245"/>
      <c r="H36" s="245"/>
    </row>
  </sheetData>
  <mergeCells count="15">
    <mergeCell ref="I30:I31"/>
    <mergeCell ref="B30:C32"/>
    <mergeCell ref="F25:F27"/>
    <mergeCell ref="B26:C26"/>
    <mergeCell ref="B7:F7"/>
    <mergeCell ref="H7:I7"/>
    <mergeCell ref="A9:B11"/>
    <mergeCell ref="C9:I9"/>
    <mergeCell ref="I11:I12"/>
    <mergeCell ref="A19:B19"/>
    <mergeCell ref="B27:C27"/>
    <mergeCell ref="A20:B20"/>
    <mergeCell ref="A21:B21"/>
    <mergeCell ref="A25:A27"/>
    <mergeCell ref="B25:C25"/>
  </mergeCells>
  <phoneticPr fontId="9" type="noConversion"/>
  <printOptions horizontalCentered="1" verticalCentered="1"/>
  <pageMargins left="0" right="0" top="0" bottom="0"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9"/>
  <sheetViews>
    <sheetView workbookViewId="0">
      <selection activeCell="L121" sqref="L121"/>
    </sheetView>
  </sheetViews>
  <sheetFormatPr defaultRowHeight="12.75"/>
  <cols>
    <col min="1" max="1" width="11.7109375" style="21" customWidth="1"/>
    <col min="2" max="2" width="39.5703125" customWidth="1"/>
    <col min="3" max="3" width="12.140625" customWidth="1"/>
    <col min="4" max="4" width="13.5703125" style="21" customWidth="1"/>
    <col min="5" max="5" width="13.28515625" style="21" customWidth="1"/>
    <col min="6" max="6" width="15" style="21" customWidth="1"/>
    <col min="7" max="7" width="20" style="21" customWidth="1"/>
    <col min="8" max="8" width="17.7109375" style="21" customWidth="1"/>
    <col min="9" max="9" width="15.28515625" style="40" customWidth="1"/>
    <col min="10" max="10" width="12.85546875" customWidth="1"/>
    <col min="11" max="11" width="10.5703125" customWidth="1"/>
    <col min="12" max="13" width="12.140625" customWidth="1"/>
  </cols>
  <sheetData>
    <row r="2" spans="1:13" s="20" customFormat="1" ht="15.75">
      <c r="A2" s="53" t="s">
        <v>90</v>
      </c>
      <c r="D2" s="25"/>
      <c r="E2" s="25"/>
      <c r="F2" s="25"/>
      <c r="G2" s="25"/>
      <c r="H2" s="25"/>
      <c r="I2" s="35"/>
    </row>
    <row r="3" spans="1:13" ht="13.5" thickBot="1">
      <c r="A3" s="83" t="s">
        <v>294</v>
      </c>
      <c r="B3" s="1"/>
      <c r="C3" s="1"/>
      <c r="D3" s="22"/>
      <c r="E3" s="22"/>
      <c r="F3" s="26"/>
      <c r="G3" s="28"/>
      <c r="H3" s="26"/>
      <c r="I3" s="36" t="s">
        <v>57</v>
      </c>
      <c r="J3" s="1"/>
    </row>
    <row r="4" spans="1:13">
      <c r="A4" s="29"/>
      <c r="B4" s="9"/>
      <c r="C4" s="9"/>
      <c r="D4" s="30"/>
      <c r="E4" s="30"/>
      <c r="F4" s="31"/>
      <c r="G4" s="31"/>
      <c r="H4" s="32"/>
      <c r="I4" s="37"/>
      <c r="J4" s="1"/>
    </row>
    <row r="5" spans="1:13">
      <c r="A5" s="23" t="s">
        <v>26</v>
      </c>
      <c r="B5" s="59"/>
      <c r="C5" s="60"/>
      <c r="D5" s="60"/>
      <c r="E5" s="60"/>
      <c r="F5" s="60"/>
      <c r="G5" s="61"/>
      <c r="H5" s="6" t="s">
        <v>27</v>
      </c>
      <c r="I5" s="46"/>
      <c r="J5" s="1"/>
    </row>
    <row r="6" spans="1:13">
      <c r="A6" s="23" t="s">
        <v>1</v>
      </c>
      <c r="B6" s="253" t="s">
        <v>176</v>
      </c>
      <c r="C6" s="62"/>
      <c r="D6" s="62"/>
      <c r="E6" s="62"/>
      <c r="F6" s="62"/>
      <c r="G6" s="63"/>
      <c r="H6" s="6" t="s">
        <v>59</v>
      </c>
      <c r="I6" s="266" t="s">
        <v>173</v>
      </c>
      <c r="J6" s="1"/>
    </row>
    <row r="7" spans="1:13" s="43" customFormat="1">
      <c r="A7" s="395" t="s">
        <v>91</v>
      </c>
      <c r="B7" s="416" t="s">
        <v>58</v>
      </c>
      <c r="C7" s="17" t="s">
        <v>3</v>
      </c>
      <c r="D7" s="17" t="s">
        <v>4</v>
      </c>
      <c r="E7" s="17" t="s">
        <v>5</v>
      </c>
      <c r="F7" s="17" t="s">
        <v>6</v>
      </c>
      <c r="G7" s="17" t="s">
        <v>39</v>
      </c>
      <c r="H7" s="17" t="s">
        <v>82</v>
      </c>
      <c r="I7" s="38" t="s">
        <v>83</v>
      </c>
      <c r="J7" s="42"/>
    </row>
    <row r="8" spans="1:13" s="45" customFormat="1">
      <c r="A8" s="397"/>
      <c r="B8" s="417"/>
      <c r="C8" s="12" t="s">
        <v>7</v>
      </c>
      <c r="D8" s="84" t="s">
        <v>29</v>
      </c>
      <c r="E8" s="84" t="s">
        <v>56</v>
      </c>
      <c r="F8" s="84" t="s">
        <v>56</v>
      </c>
      <c r="G8" s="84" t="s">
        <v>56</v>
      </c>
      <c r="H8" s="84" t="s">
        <v>7</v>
      </c>
      <c r="I8" s="410" t="s">
        <v>8</v>
      </c>
      <c r="J8" s="44"/>
    </row>
    <row r="9" spans="1:13" s="45" customFormat="1" ht="45">
      <c r="A9" s="399"/>
      <c r="B9" s="418"/>
      <c r="C9" s="13" t="s">
        <v>298</v>
      </c>
      <c r="D9" s="13" t="s">
        <v>299</v>
      </c>
      <c r="E9" s="13" t="s">
        <v>300</v>
      </c>
      <c r="F9" s="13" t="s">
        <v>301</v>
      </c>
      <c r="G9" s="13" t="s">
        <v>302</v>
      </c>
      <c r="H9" s="13" t="s">
        <v>303</v>
      </c>
      <c r="I9" s="411"/>
      <c r="J9" s="44"/>
    </row>
    <row r="10" spans="1:13">
      <c r="A10" s="24">
        <v>600</v>
      </c>
      <c r="B10" s="4" t="s">
        <v>10</v>
      </c>
      <c r="C10" s="85">
        <v>42259</v>
      </c>
      <c r="D10" s="69">
        <v>53364.942568965511</v>
      </c>
      <c r="E10" s="69">
        <v>0</v>
      </c>
      <c r="F10" s="69">
        <v>46553.606</v>
      </c>
      <c r="G10" s="69">
        <v>46553.606</v>
      </c>
      <c r="H10" s="69">
        <v>44305.646000000001</v>
      </c>
      <c r="I10" s="70">
        <f>H10-G10</f>
        <v>-2247.9599999999991</v>
      </c>
      <c r="J10" s="44"/>
      <c r="K10" s="45"/>
      <c r="L10" s="45"/>
      <c r="M10" s="45"/>
    </row>
    <row r="11" spans="1:13">
      <c r="A11" s="24">
        <v>601</v>
      </c>
      <c r="B11" s="4" t="s">
        <v>11</v>
      </c>
      <c r="C11" s="85">
        <v>6541</v>
      </c>
      <c r="D11" s="69">
        <v>7983.0503817241388</v>
      </c>
      <c r="E11" s="69">
        <v>0</v>
      </c>
      <c r="F11" s="69">
        <v>7502.3680000000004</v>
      </c>
      <c r="G11" s="69">
        <v>7502.3680000000004</v>
      </c>
      <c r="H11" s="69">
        <v>6950.567</v>
      </c>
      <c r="I11" s="70">
        <f t="shared" ref="I11:I16" si="0">H11-G11</f>
        <v>-551.80100000000039</v>
      </c>
      <c r="J11" s="44"/>
      <c r="K11" s="45"/>
      <c r="L11" s="45"/>
      <c r="M11" s="45"/>
    </row>
    <row r="12" spans="1:13">
      <c r="A12" s="24">
        <v>602</v>
      </c>
      <c r="B12" s="4" t="s">
        <v>12</v>
      </c>
      <c r="C12" s="85">
        <v>11478</v>
      </c>
      <c r="D12" s="69">
        <v>48300</v>
      </c>
      <c r="E12" s="69">
        <v>0</v>
      </c>
      <c r="F12" s="69">
        <v>50091</v>
      </c>
      <c r="G12" s="69">
        <v>50091</v>
      </c>
      <c r="H12" s="69">
        <v>40953</v>
      </c>
      <c r="I12" s="70">
        <f t="shared" si="0"/>
        <v>-9138</v>
      </c>
      <c r="J12" s="44"/>
      <c r="K12" s="45"/>
      <c r="L12" s="45"/>
      <c r="M12" s="45"/>
    </row>
    <row r="13" spans="1:13">
      <c r="A13" s="24">
        <v>603</v>
      </c>
      <c r="B13" s="4" t="s">
        <v>13</v>
      </c>
      <c r="C13" s="85"/>
      <c r="D13" s="69"/>
      <c r="E13" s="69"/>
      <c r="F13" s="69"/>
      <c r="G13" s="69"/>
      <c r="H13" s="69"/>
      <c r="I13" s="70">
        <f t="shared" si="0"/>
        <v>0</v>
      </c>
      <c r="J13" s="44"/>
      <c r="K13" s="45"/>
      <c r="L13" s="45"/>
      <c r="M13" s="45"/>
    </row>
    <row r="14" spans="1:13">
      <c r="A14" s="24">
        <v>604</v>
      </c>
      <c r="B14" s="4" t="s">
        <v>14</v>
      </c>
      <c r="C14" s="85"/>
      <c r="D14" s="69"/>
      <c r="E14" s="69"/>
      <c r="F14" s="69"/>
      <c r="G14" s="69"/>
      <c r="H14" s="69"/>
      <c r="I14" s="70">
        <f t="shared" si="0"/>
        <v>0</v>
      </c>
      <c r="J14" s="44"/>
      <c r="K14" s="45"/>
      <c r="L14" s="45"/>
      <c r="M14" s="45"/>
    </row>
    <row r="15" spans="1:13">
      <c r="A15" s="24">
        <v>605</v>
      </c>
      <c r="B15" s="4" t="s">
        <v>15</v>
      </c>
      <c r="C15" s="85"/>
      <c r="D15" s="69"/>
      <c r="E15" s="69"/>
      <c r="F15" s="69"/>
      <c r="G15" s="69"/>
      <c r="H15" s="69"/>
      <c r="I15" s="70">
        <f t="shared" si="0"/>
        <v>0</v>
      </c>
      <c r="J15" s="1"/>
      <c r="K15" s="45"/>
      <c r="L15" s="45"/>
      <c r="M15" s="45"/>
    </row>
    <row r="16" spans="1:13">
      <c r="A16" s="24">
        <v>606</v>
      </c>
      <c r="B16" s="4" t="s">
        <v>16</v>
      </c>
      <c r="C16" s="85">
        <v>90</v>
      </c>
      <c r="D16" s="69">
        <v>0</v>
      </c>
      <c r="E16" s="69">
        <v>0</v>
      </c>
      <c r="F16" s="69">
        <v>100</v>
      </c>
      <c r="G16" s="69">
        <v>100</v>
      </c>
      <c r="H16" s="69">
        <v>100</v>
      </c>
      <c r="I16" s="70">
        <f t="shared" si="0"/>
        <v>0</v>
      </c>
      <c r="J16" s="1"/>
      <c r="K16" s="45"/>
      <c r="L16" s="45"/>
      <c r="M16" s="45"/>
    </row>
    <row r="17" spans="1:13" s="50" customFormat="1">
      <c r="A17" s="47" t="s">
        <v>17</v>
      </c>
      <c r="B17" s="51" t="s">
        <v>18</v>
      </c>
      <c r="C17" s="71">
        <f>SUM(C10:C16)</f>
        <v>60368</v>
      </c>
      <c r="D17" s="71">
        <f t="shared" ref="D17:I17" si="1">SUM(D10:D16)</f>
        <v>109647.99295068966</v>
      </c>
      <c r="E17" s="71">
        <f t="shared" si="1"/>
        <v>0</v>
      </c>
      <c r="F17" s="71">
        <f t="shared" si="1"/>
        <v>104246.974</v>
      </c>
      <c r="G17" s="71">
        <f t="shared" si="1"/>
        <v>104246.974</v>
      </c>
      <c r="H17" s="71">
        <f t="shared" si="1"/>
        <v>92309.213000000003</v>
      </c>
      <c r="I17" s="72">
        <f t="shared" si="1"/>
        <v>-11937.760999999999</v>
      </c>
      <c r="J17" s="49"/>
      <c r="K17" s="45"/>
      <c r="L17" s="45"/>
      <c r="M17" s="45"/>
    </row>
    <row r="18" spans="1:13">
      <c r="A18" s="24">
        <v>230</v>
      </c>
      <c r="B18" s="4" t="s">
        <v>19</v>
      </c>
      <c r="C18" s="69"/>
      <c r="D18" s="69"/>
      <c r="E18" s="69"/>
      <c r="F18" s="69"/>
      <c r="G18" s="69"/>
      <c r="H18" s="69"/>
      <c r="I18" s="70">
        <f>H18-G18</f>
        <v>0</v>
      </c>
      <c r="J18" s="1"/>
      <c r="K18" s="45"/>
      <c r="L18" s="45"/>
      <c r="M18" s="45"/>
    </row>
    <row r="19" spans="1:13">
      <c r="A19" s="24">
        <v>231</v>
      </c>
      <c r="B19" s="4" t="s">
        <v>20</v>
      </c>
      <c r="C19" s="69">
        <v>1223</v>
      </c>
      <c r="D19" s="69"/>
      <c r="E19" s="69"/>
      <c r="F19" s="69">
        <v>3795.24</v>
      </c>
      <c r="G19" s="69">
        <v>3795.24</v>
      </c>
      <c r="H19" s="69">
        <v>3671.76</v>
      </c>
      <c r="I19" s="70">
        <f>H19-G19</f>
        <v>-123.47999999999956</v>
      </c>
      <c r="J19" s="1"/>
      <c r="K19" s="45"/>
      <c r="L19" s="45"/>
      <c r="M19" s="45"/>
    </row>
    <row r="20" spans="1:13">
      <c r="A20" s="24">
        <v>232</v>
      </c>
      <c r="B20" s="4" t="s">
        <v>21</v>
      </c>
      <c r="C20" s="69"/>
      <c r="D20" s="69"/>
      <c r="E20" s="69"/>
      <c r="F20" s="69"/>
      <c r="G20" s="69"/>
      <c r="H20" s="69"/>
      <c r="I20" s="70">
        <f>H20-G20</f>
        <v>0</v>
      </c>
      <c r="J20" s="1"/>
      <c r="L20" s="45"/>
      <c r="M20" s="45"/>
    </row>
    <row r="21" spans="1:13">
      <c r="A21" s="34" t="s">
        <v>22</v>
      </c>
      <c r="B21" s="41" t="s">
        <v>40</v>
      </c>
      <c r="C21" s="73">
        <f>SUM(C18:C20)</f>
        <v>1223</v>
      </c>
      <c r="D21" s="73">
        <f t="shared" ref="D21:I21" si="2">SUM(D18:D20)</f>
        <v>0</v>
      </c>
      <c r="E21" s="73">
        <f t="shared" si="2"/>
        <v>0</v>
      </c>
      <c r="F21" s="73">
        <f t="shared" si="2"/>
        <v>3795.24</v>
      </c>
      <c r="G21" s="73">
        <f t="shared" si="2"/>
        <v>3795.24</v>
      </c>
      <c r="H21" s="73">
        <f t="shared" si="2"/>
        <v>3671.76</v>
      </c>
      <c r="I21" s="74">
        <f t="shared" si="2"/>
        <v>-123.47999999999956</v>
      </c>
      <c r="J21" s="1"/>
      <c r="L21" s="45"/>
    </row>
    <row r="22" spans="1:13">
      <c r="A22" s="24">
        <v>230</v>
      </c>
      <c r="B22" s="4" t="s">
        <v>19</v>
      </c>
      <c r="C22" s="75"/>
      <c r="D22" s="75"/>
      <c r="E22" s="75"/>
      <c r="F22" s="75"/>
      <c r="G22" s="75"/>
      <c r="H22" s="75"/>
      <c r="I22" s="70">
        <f>H22-G22</f>
        <v>0</v>
      </c>
      <c r="J22" s="1"/>
      <c r="L22" s="45"/>
    </row>
    <row r="23" spans="1:13">
      <c r="A23" s="24">
        <v>231</v>
      </c>
      <c r="B23" s="4" t="s">
        <v>20</v>
      </c>
      <c r="C23" s="75"/>
      <c r="D23" s="75"/>
      <c r="E23" s="75"/>
      <c r="F23" s="75"/>
      <c r="G23" s="75"/>
      <c r="H23" s="75"/>
      <c r="I23" s="70">
        <f>H23-G23</f>
        <v>0</v>
      </c>
      <c r="J23" s="1"/>
      <c r="L23" s="45"/>
    </row>
    <row r="24" spans="1:13">
      <c r="A24" s="24">
        <v>232</v>
      </c>
      <c r="B24" s="4" t="s">
        <v>21</v>
      </c>
      <c r="C24" s="75"/>
      <c r="D24" s="75"/>
      <c r="E24" s="75"/>
      <c r="F24" s="75"/>
      <c r="G24" s="75"/>
      <c r="H24" s="75"/>
      <c r="I24" s="70">
        <f>H24-G24</f>
        <v>0</v>
      </c>
      <c r="J24" s="1"/>
    </row>
    <row r="25" spans="1:13">
      <c r="A25" s="34" t="s">
        <v>22</v>
      </c>
      <c r="B25" s="41" t="s">
        <v>41</v>
      </c>
      <c r="C25" s="73">
        <f>SUM(C22:C24)</f>
        <v>0</v>
      </c>
      <c r="D25" s="73">
        <f t="shared" ref="D25:I25" si="3">SUM(D22:D24)</f>
        <v>0</v>
      </c>
      <c r="E25" s="73">
        <f t="shared" si="3"/>
        <v>0</v>
      </c>
      <c r="F25" s="73">
        <f t="shared" si="3"/>
        <v>0</v>
      </c>
      <c r="G25" s="73">
        <f t="shared" si="3"/>
        <v>0</v>
      </c>
      <c r="H25" s="73">
        <f t="shared" si="3"/>
        <v>0</v>
      </c>
      <c r="I25" s="74">
        <f t="shared" si="3"/>
        <v>0</v>
      </c>
      <c r="J25" s="1"/>
    </row>
    <row r="26" spans="1:13" s="50" customFormat="1">
      <c r="A26" s="47" t="s">
        <v>23</v>
      </c>
      <c r="B26" s="48" t="s">
        <v>60</v>
      </c>
      <c r="C26" s="76">
        <f t="shared" ref="C26:I26" si="4">C21+C25</f>
        <v>1223</v>
      </c>
      <c r="D26" s="76">
        <f t="shared" si="4"/>
        <v>0</v>
      </c>
      <c r="E26" s="76">
        <f t="shared" si="4"/>
        <v>0</v>
      </c>
      <c r="F26" s="76">
        <f t="shared" si="4"/>
        <v>3795.24</v>
      </c>
      <c r="G26" s="76">
        <f t="shared" si="4"/>
        <v>3795.24</v>
      </c>
      <c r="H26" s="76">
        <f t="shared" si="4"/>
        <v>3671.76</v>
      </c>
      <c r="I26" s="77">
        <f t="shared" si="4"/>
        <v>-123.47999999999956</v>
      </c>
      <c r="J26" s="49"/>
    </row>
    <row r="27" spans="1:13">
      <c r="A27" s="412" t="s">
        <v>44</v>
      </c>
      <c r="B27" s="413"/>
      <c r="C27" s="78"/>
      <c r="D27" s="78"/>
      <c r="E27" s="78"/>
      <c r="F27" s="78"/>
      <c r="G27" s="78"/>
      <c r="H27" s="79">
        <v>0</v>
      </c>
      <c r="I27" s="80"/>
    </row>
    <row r="28" spans="1:13" s="50" customFormat="1" ht="18.75" customHeight="1" thickBot="1">
      <c r="A28" s="414" t="s">
        <v>45</v>
      </c>
      <c r="B28" s="415"/>
      <c r="C28" s="81">
        <f t="shared" ref="C28:I28" si="5">C17+C26+C27</f>
        <v>61591</v>
      </c>
      <c r="D28" s="81">
        <f t="shared" si="5"/>
        <v>109647.99295068966</v>
      </c>
      <c r="E28" s="81">
        <f t="shared" si="5"/>
        <v>0</v>
      </c>
      <c r="F28" s="81">
        <f t="shared" si="5"/>
        <v>108042.21400000001</v>
      </c>
      <c r="G28" s="81">
        <f t="shared" si="5"/>
        <v>108042.21400000001</v>
      </c>
      <c r="H28" s="81">
        <f t="shared" si="5"/>
        <v>95980.972999999998</v>
      </c>
      <c r="I28" s="82">
        <f t="shared" si="5"/>
        <v>-12061.240999999998</v>
      </c>
    </row>
    <row r="29" spans="1:13" ht="12" customHeight="1">
      <c r="A29" s="5"/>
      <c r="B29" s="2"/>
      <c r="C29" s="2"/>
      <c r="D29" s="27"/>
      <c r="E29" s="27"/>
      <c r="F29" s="27"/>
      <c r="G29" s="27"/>
      <c r="H29" s="27"/>
      <c r="I29" s="39"/>
    </row>
    <row r="30" spans="1:13" ht="11.25" customHeight="1">
      <c r="A30" s="5"/>
      <c r="B30" s="2"/>
      <c r="C30" s="2"/>
      <c r="D30" s="27"/>
      <c r="E30" s="27"/>
      <c r="F30" s="27"/>
      <c r="G30" s="27"/>
      <c r="H30" s="27"/>
      <c r="I30" s="39"/>
    </row>
    <row r="32" spans="1:13" ht="17.25" customHeight="1">
      <c r="A32" s="381" t="s">
        <v>133</v>
      </c>
      <c r="B32" s="380" t="s">
        <v>175</v>
      </c>
      <c r="C32" s="380"/>
      <c r="D32" s="202"/>
      <c r="E32" s="202"/>
      <c r="F32" s="382" t="s">
        <v>134</v>
      </c>
      <c r="G32" s="202" t="s">
        <v>9</v>
      </c>
      <c r="H32" s="268" t="s">
        <v>297</v>
      </c>
      <c r="I32" s="202"/>
    </row>
    <row r="33" spans="1:13" ht="19.5" customHeight="1">
      <c r="A33" s="381"/>
      <c r="B33" s="378" t="s">
        <v>24</v>
      </c>
      <c r="C33" s="378"/>
      <c r="D33" s="201"/>
      <c r="E33" s="201"/>
      <c r="F33" s="382"/>
      <c r="G33" s="201" t="s">
        <v>24</v>
      </c>
      <c r="H33" s="201"/>
      <c r="I33" s="201"/>
    </row>
    <row r="34" spans="1:13" ht="21.75" customHeight="1">
      <c r="A34" s="381"/>
      <c r="B34" s="378" t="s">
        <v>148</v>
      </c>
      <c r="C34" s="378"/>
      <c r="D34" s="201"/>
      <c r="E34" s="201"/>
      <c r="F34" s="382"/>
      <c r="G34" s="201" t="s">
        <v>25</v>
      </c>
      <c r="H34" s="218"/>
      <c r="I34" s="201"/>
    </row>
    <row r="35" spans="1:13">
      <c r="A35" s="86"/>
      <c r="B35" s="86"/>
      <c r="C35" s="86"/>
      <c r="D35" s="86"/>
      <c r="E35" s="86"/>
      <c r="F35" s="86"/>
      <c r="G35" s="86"/>
      <c r="H35" s="26"/>
    </row>
    <row r="36" spans="1:13">
      <c r="A36" s="86"/>
      <c r="B36" s="249" t="s">
        <v>159</v>
      </c>
      <c r="C36" s="248">
        <f>'Aneksi nr.1'!C13-'Aneksi nr.2'!C28</f>
        <v>0</v>
      </c>
      <c r="D36" s="248">
        <f>'Aneksi nr.1'!D13-'Aneksi nr.2'!D28</f>
        <v>7.0493103412445635E-3</v>
      </c>
      <c r="E36" s="248">
        <f>'Aneksi nr.1'!E13-'Aneksi nr.2'!E28</f>
        <v>0</v>
      </c>
      <c r="F36" s="248">
        <f>'Aneksi nr.1'!F13-'Aneksi nr.2'!F28</f>
        <v>-0.21400000000721775</v>
      </c>
      <c r="G36" s="248">
        <f>'Aneksi nr.1'!G13-'Aneksi nr.2'!G28</f>
        <v>-0.21400000000721775</v>
      </c>
      <c r="H36" s="248">
        <f>'Aneksi nr.1'!H13-'Aneksi nr.2'!H28</f>
        <v>2.7000000001862645E-2</v>
      </c>
      <c r="I36" s="248">
        <f>'Aneksi nr.1'!I13-'Aneksi nr.2'!I28</f>
        <v>0.24099999999816646</v>
      </c>
    </row>
    <row r="37" spans="1:13">
      <c r="I37" s="39"/>
    </row>
    <row r="38" spans="1:13" s="20" customFormat="1" ht="15.75">
      <c r="A38" s="53" t="s">
        <v>90</v>
      </c>
      <c r="D38" s="25"/>
      <c r="E38" s="25"/>
      <c r="F38" s="25"/>
      <c r="G38" s="25"/>
      <c r="H38" s="25"/>
      <c r="I38" s="35"/>
    </row>
    <row r="39" spans="1:13" ht="13.5" thickBot="1">
      <c r="A39" s="83" t="s">
        <v>294</v>
      </c>
      <c r="B39" s="1"/>
      <c r="C39" s="1"/>
      <c r="D39" s="22"/>
      <c r="E39" s="22"/>
      <c r="F39" s="26"/>
      <c r="G39" s="28"/>
      <c r="H39" s="26"/>
      <c r="I39" s="36" t="s">
        <v>57</v>
      </c>
      <c r="J39" s="1"/>
    </row>
    <row r="40" spans="1:13">
      <c r="A40" s="29"/>
      <c r="B40" s="9"/>
      <c r="C40" s="9"/>
      <c r="D40" s="30"/>
      <c r="E40" s="30"/>
      <c r="F40" s="31"/>
      <c r="G40" s="31"/>
      <c r="H40" s="32"/>
      <c r="I40" s="37"/>
      <c r="J40" s="1"/>
    </row>
    <row r="41" spans="1:13">
      <c r="A41" s="23" t="s">
        <v>26</v>
      </c>
      <c r="B41" s="59"/>
      <c r="C41" s="60"/>
      <c r="D41" s="60"/>
      <c r="E41" s="60"/>
      <c r="F41" s="60"/>
      <c r="G41" s="61"/>
      <c r="H41" s="6" t="s">
        <v>27</v>
      </c>
      <c r="I41" s="46"/>
      <c r="J41" s="1"/>
    </row>
    <row r="42" spans="1:13">
      <c r="A42" s="23" t="s">
        <v>1</v>
      </c>
      <c r="B42" s="54" t="s">
        <v>169</v>
      </c>
      <c r="C42" s="62"/>
      <c r="D42" s="62"/>
      <c r="E42" s="62"/>
      <c r="F42" s="62"/>
      <c r="G42" s="63"/>
      <c r="H42" s="6" t="s">
        <v>59</v>
      </c>
      <c r="I42" s="266" t="s">
        <v>111</v>
      </c>
      <c r="J42" s="1"/>
    </row>
    <row r="43" spans="1:13" s="43" customFormat="1">
      <c r="A43" s="395" t="s">
        <v>91</v>
      </c>
      <c r="B43" s="416" t="s">
        <v>58</v>
      </c>
      <c r="C43" s="17" t="s">
        <v>3</v>
      </c>
      <c r="D43" s="17" t="s">
        <v>4</v>
      </c>
      <c r="E43" s="17" t="s">
        <v>5</v>
      </c>
      <c r="F43" s="17" t="s">
        <v>6</v>
      </c>
      <c r="G43" s="17" t="s">
        <v>39</v>
      </c>
      <c r="H43" s="17" t="s">
        <v>82</v>
      </c>
      <c r="I43" s="38" t="s">
        <v>83</v>
      </c>
      <c r="J43" s="42"/>
    </row>
    <row r="44" spans="1:13" s="45" customFormat="1">
      <c r="A44" s="397"/>
      <c r="B44" s="417"/>
      <c r="C44" s="12" t="s">
        <v>7</v>
      </c>
      <c r="D44" s="84" t="s">
        <v>29</v>
      </c>
      <c r="E44" s="84" t="s">
        <v>56</v>
      </c>
      <c r="F44" s="84" t="s">
        <v>56</v>
      </c>
      <c r="G44" s="84" t="s">
        <v>56</v>
      </c>
      <c r="H44" s="84" t="s">
        <v>7</v>
      </c>
      <c r="I44" s="410" t="s">
        <v>8</v>
      </c>
      <c r="J44" s="44"/>
    </row>
    <row r="45" spans="1:13" s="45" customFormat="1" ht="45">
      <c r="A45" s="399"/>
      <c r="B45" s="418"/>
      <c r="C45" s="13" t="s">
        <v>298</v>
      </c>
      <c r="D45" s="13" t="s">
        <v>299</v>
      </c>
      <c r="E45" s="13" t="s">
        <v>300</v>
      </c>
      <c r="F45" s="13" t="s">
        <v>301</v>
      </c>
      <c r="G45" s="13" t="s">
        <v>302</v>
      </c>
      <c r="H45" s="13" t="s">
        <v>303</v>
      </c>
      <c r="I45" s="411"/>
      <c r="J45" s="44"/>
    </row>
    <row r="46" spans="1:13">
      <c r="A46" s="24">
        <v>600</v>
      </c>
      <c r="B46" s="4" t="s">
        <v>10</v>
      </c>
      <c r="C46" s="85"/>
      <c r="D46" s="69"/>
      <c r="E46" s="69"/>
      <c r="F46" s="69"/>
      <c r="G46" s="69"/>
      <c r="H46" s="69"/>
      <c r="I46" s="70">
        <f>H46-G46</f>
        <v>0</v>
      </c>
      <c r="J46" s="44"/>
      <c r="K46" s="45"/>
      <c r="L46" s="45"/>
      <c r="M46" s="45"/>
    </row>
    <row r="47" spans="1:13">
      <c r="A47" s="24">
        <v>601</v>
      </c>
      <c r="B47" s="4" t="s">
        <v>11</v>
      </c>
      <c r="C47" s="85"/>
      <c r="D47" s="69"/>
      <c r="E47" s="69"/>
      <c r="F47" s="69"/>
      <c r="G47" s="69"/>
      <c r="H47" s="69"/>
      <c r="I47" s="70">
        <f t="shared" ref="I47:I52" si="6">H47-G47</f>
        <v>0</v>
      </c>
      <c r="J47" s="44"/>
      <c r="K47" s="45"/>
      <c r="L47" s="45"/>
      <c r="M47" s="45"/>
    </row>
    <row r="48" spans="1:13">
      <c r="A48" s="24">
        <v>602</v>
      </c>
      <c r="B48" s="4" t="s">
        <v>12</v>
      </c>
      <c r="C48" s="85">
        <v>2296</v>
      </c>
      <c r="D48" s="69">
        <v>5000</v>
      </c>
      <c r="E48" s="69">
        <v>0</v>
      </c>
      <c r="F48" s="69">
        <v>0</v>
      </c>
      <c r="G48" s="69">
        <v>0</v>
      </c>
      <c r="H48" s="69">
        <v>0</v>
      </c>
      <c r="I48" s="70">
        <f t="shared" si="6"/>
        <v>0</v>
      </c>
      <c r="J48" s="44"/>
      <c r="K48" s="45"/>
      <c r="L48" s="45"/>
      <c r="M48" s="45"/>
    </row>
    <row r="49" spans="1:13">
      <c r="A49" s="24">
        <v>603</v>
      </c>
      <c r="B49" s="4" t="s">
        <v>13</v>
      </c>
      <c r="C49" s="85"/>
      <c r="D49" s="69"/>
      <c r="E49" s="69"/>
      <c r="F49" s="69"/>
      <c r="G49" s="69"/>
      <c r="H49" s="69"/>
      <c r="I49" s="70">
        <f t="shared" si="6"/>
        <v>0</v>
      </c>
      <c r="J49" s="44"/>
      <c r="K49" s="45"/>
      <c r="L49" s="45"/>
      <c r="M49" s="45"/>
    </row>
    <row r="50" spans="1:13">
      <c r="A50" s="24">
        <v>604</v>
      </c>
      <c r="B50" s="4" t="s">
        <v>14</v>
      </c>
      <c r="C50" s="85"/>
      <c r="D50" s="69"/>
      <c r="E50" s="69"/>
      <c r="F50" s="69"/>
      <c r="G50" s="69"/>
      <c r="H50" s="69"/>
      <c r="I50" s="70">
        <f t="shared" si="6"/>
        <v>0</v>
      </c>
      <c r="J50" s="44"/>
      <c r="K50" s="45"/>
      <c r="L50" s="45"/>
      <c r="M50" s="45"/>
    </row>
    <row r="51" spans="1:13">
      <c r="A51" s="24">
        <v>605</v>
      </c>
      <c r="B51" s="4" t="s">
        <v>15</v>
      </c>
      <c r="C51" s="85"/>
      <c r="D51" s="69"/>
      <c r="E51" s="69"/>
      <c r="F51" s="69"/>
      <c r="G51" s="69"/>
      <c r="H51" s="69"/>
      <c r="I51" s="70">
        <f t="shared" si="6"/>
        <v>0</v>
      </c>
      <c r="J51" s="1"/>
      <c r="K51" s="45"/>
      <c r="L51" s="45"/>
      <c r="M51" s="45"/>
    </row>
    <row r="52" spans="1:13">
      <c r="A52" s="24">
        <v>606</v>
      </c>
      <c r="B52" s="4" t="s">
        <v>16</v>
      </c>
      <c r="C52" s="85"/>
      <c r="D52" s="69"/>
      <c r="E52" s="69"/>
      <c r="F52" s="69"/>
      <c r="G52" s="69"/>
      <c r="H52" s="69"/>
      <c r="I52" s="70">
        <f t="shared" si="6"/>
        <v>0</v>
      </c>
      <c r="J52" s="1"/>
      <c r="K52" s="45"/>
      <c r="L52" s="45"/>
      <c r="M52" s="45"/>
    </row>
    <row r="53" spans="1:13" s="50" customFormat="1">
      <c r="A53" s="47" t="s">
        <v>17</v>
      </c>
      <c r="B53" s="51" t="s">
        <v>18</v>
      </c>
      <c r="C53" s="71">
        <f>SUM(C46:C52)</f>
        <v>2296</v>
      </c>
      <c r="D53" s="71">
        <f t="shared" ref="D53:I53" si="7">SUM(D46:D52)</f>
        <v>5000</v>
      </c>
      <c r="E53" s="71">
        <f t="shared" si="7"/>
        <v>0</v>
      </c>
      <c r="F53" s="71">
        <f t="shared" si="7"/>
        <v>0</v>
      </c>
      <c r="G53" s="71">
        <f t="shared" si="7"/>
        <v>0</v>
      </c>
      <c r="H53" s="71">
        <f t="shared" si="7"/>
        <v>0</v>
      </c>
      <c r="I53" s="72">
        <f t="shared" si="7"/>
        <v>0</v>
      </c>
      <c r="J53" s="49"/>
      <c r="K53" s="45"/>
      <c r="L53" s="45"/>
      <c r="M53" s="45"/>
    </row>
    <row r="54" spans="1:13">
      <c r="A54" s="24">
        <v>230</v>
      </c>
      <c r="B54" s="4" t="s">
        <v>19</v>
      </c>
      <c r="C54" s="69"/>
      <c r="D54" s="69"/>
      <c r="E54" s="69"/>
      <c r="F54" s="69"/>
      <c r="G54" s="69"/>
      <c r="H54" s="69"/>
      <c r="I54" s="70">
        <f>H54-G54</f>
        <v>0</v>
      </c>
      <c r="J54" s="1"/>
      <c r="K54" s="45"/>
      <c r="L54" s="45"/>
      <c r="M54" s="45"/>
    </row>
    <row r="55" spans="1:13">
      <c r="A55" s="24">
        <v>231</v>
      </c>
      <c r="B55" s="4" t="s">
        <v>20</v>
      </c>
      <c r="C55" s="69"/>
      <c r="D55" s="69">
        <v>0</v>
      </c>
      <c r="E55" s="69">
        <v>0</v>
      </c>
      <c r="F55" s="69">
        <v>0</v>
      </c>
      <c r="G55" s="69">
        <v>0</v>
      </c>
      <c r="H55" s="69">
        <v>0</v>
      </c>
      <c r="I55" s="70">
        <f>H55-G55</f>
        <v>0</v>
      </c>
      <c r="J55" s="1"/>
      <c r="K55" s="45"/>
      <c r="L55" s="45"/>
      <c r="M55" s="45"/>
    </row>
    <row r="56" spans="1:13">
      <c r="A56" s="24">
        <v>232</v>
      </c>
      <c r="B56" s="4" t="s">
        <v>21</v>
      </c>
      <c r="C56" s="69"/>
      <c r="D56" s="69"/>
      <c r="E56" s="69"/>
      <c r="F56" s="69"/>
      <c r="G56" s="69"/>
      <c r="H56" s="69"/>
      <c r="I56" s="70">
        <f>H56-G56</f>
        <v>0</v>
      </c>
      <c r="J56" s="1"/>
      <c r="L56" s="45"/>
      <c r="M56" s="45"/>
    </row>
    <row r="57" spans="1:13">
      <c r="A57" s="34" t="s">
        <v>22</v>
      </c>
      <c r="B57" s="41" t="s">
        <v>40</v>
      </c>
      <c r="C57" s="73">
        <f>SUM(C54:C56)</f>
        <v>0</v>
      </c>
      <c r="D57" s="73">
        <f t="shared" ref="D57:I57" si="8">SUM(D54:D56)</f>
        <v>0</v>
      </c>
      <c r="E57" s="73">
        <f t="shared" si="8"/>
        <v>0</v>
      </c>
      <c r="F57" s="73">
        <f t="shared" si="8"/>
        <v>0</v>
      </c>
      <c r="G57" s="73">
        <f t="shared" si="8"/>
        <v>0</v>
      </c>
      <c r="H57" s="73">
        <f t="shared" si="8"/>
        <v>0</v>
      </c>
      <c r="I57" s="74">
        <f t="shared" si="8"/>
        <v>0</v>
      </c>
      <c r="J57" s="1"/>
      <c r="L57" s="45"/>
    </row>
    <row r="58" spans="1:13">
      <c r="A58" s="24">
        <v>230</v>
      </c>
      <c r="B58" s="4" t="s">
        <v>19</v>
      </c>
      <c r="C58" s="75"/>
      <c r="D58" s="75"/>
      <c r="E58" s="75"/>
      <c r="F58" s="75"/>
      <c r="G58" s="75"/>
      <c r="H58" s="75"/>
      <c r="I58" s="70">
        <f>H58-G58</f>
        <v>0</v>
      </c>
      <c r="J58" s="1"/>
      <c r="L58" s="45"/>
    </row>
    <row r="59" spans="1:13">
      <c r="A59" s="24">
        <v>231</v>
      </c>
      <c r="B59" s="4" t="s">
        <v>20</v>
      </c>
      <c r="C59" s="75"/>
      <c r="D59" s="75"/>
      <c r="E59" s="75"/>
      <c r="F59" s="75"/>
      <c r="G59" s="75"/>
      <c r="H59" s="75"/>
      <c r="I59" s="70">
        <f>H59-G59</f>
        <v>0</v>
      </c>
      <c r="J59" s="1"/>
      <c r="L59" s="45"/>
    </row>
    <row r="60" spans="1:13">
      <c r="A60" s="24">
        <v>232</v>
      </c>
      <c r="B60" s="4" t="s">
        <v>21</v>
      </c>
      <c r="C60" s="75"/>
      <c r="D60" s="75"/>
      <c r="E60" s="75"/>
      <c r="F60" s="75"/>
      <c r="G60" s="75"/>
      <c r="H60" s="75"/>
      <c r="I60" s="70">
        <f>H60-G60</f>
        <v>0</v>
      </c>
      <c r="J60" s="1"/>
    </row>
    <row r="61" spans="1:13">
      <c r="A61" s="34" t="s">
        <v>22</v>
      </c>
      <c r="B61" s="41" t="s">
        <v>41</v>
      </c>
      <c r="C61" s="73">
        <f>SUM(C58:C60)</f>
        <v>0</v>
      </c>
      <c r="D61" s="73">
        <f t="shared" ref="D61:I61" si="9">SUM(D58:D60)</f>
        <v>0</v>
      </c>
      <c r="E61" s="73">
        <f t="shared" si="9"/>
        <v>0</v>
      </c>
      <c r="F61" s="73">
        <f t="shared" si="9"/>
        <v>0</v>
      </c>
      <c r="G61" s="73">
        <f t="shared" si="9"/>
        <v>0</v>
      </c>
      <c r="H61" s="73">
        <f t="shared" si="9"/>
        <v>0</v>
      </c>
      <c r="I61" s="74">
        <f t="shared" si="9"/>
        <v>0</v>
      </c>
      <c r="J61" s="1"/>
    </row>
    <row r="62" spans="1:13" s="50" customFormat="1">
      <c r="A62" s="47" t="s">
        <v>23</v>
      </c>
      <c r="B62" s="48" t="s">
        <v>60</v>
      </c>
      <c r="C62" s="76">
        <f t="shared" ref="C62:I62" si="10">C57+C61</f>
        <v>0</v>
      </c>
      <c r="D62" s="76">
        <f t="shared" si="10"/>
        <v>0</v>
      </c>
      <c r="E62" s="76">
        <f t="shared" si="10"/>
        <v>0</v>
      </c>
      <c r="F62" s="76">
        <f t="shared" si="10"/>
        <v>0</v>
      </c>
      <c r="G62" s="76">
        <f t="shared" si="10"/>
        <v>0</v>
      </c>
      <c r="H62" s="76">
        <f t="shared" si="10"/>
        <v>0</v>
      </c>
      <c r="I62" s="77">
        <f t="shared" si="10"/>
        <v>0</v>
      </c>
      <c r="J62" s="49"/>
    </row>
    <row r="63" spans="1:13">
      <c r="A63" s="412" t="s">
        <v>44</v>
      </c>
      <c r="B63" s="413"/>
      <c r="C63" s="78"/>
      <c r="D63" s="78"/>
      <c r="E63" s="78"/>
      <c r="F63" s="78"/>
      <c r="G63" s="78"/>
      <c r="H63" s="79">
        <v>0</v>
      </c>
      <c r="I63" s="80"/>
    </row>
    <row r="64" spans="1:13" s="50" customFormat="1" ht="18.75" customHeight="1" thickBot="1">
      <c r="A64" s="414" t="s">
        <v>45</v>
      </c>
      <c r="B64" s="415"/>
      <c r="C64" s="81">
        <f t="shared" ref="C64:I64" si="11">C53+C62+C63</f>
        <v>2296</v>
      </c>
      <c r="D64" s="81">
        <f t="shared" si="11"/>
        <v>5000</v>
      </c>
      <c r="E64" s="81">
        <f t="shared" si="11"/>
        <v>0</v>
      </c>
      <c r="F64" s="81">
        <f t="shared" si="11"/>
        <v>0</v>
      </c>
      <c r="G64" s="81">
        <f t="shared" si="11"/>
        <v>0</v>
      </c>
      <c r="H64" s="81">
        <f t="shared" si="11"/>
        <v>0</v>
      </c>
      <c r="I64" s="82">
        <f t="shared" si="11"/>
        <v>0</v>
      </c>
    </row>
    <row r="65" spans="1:10" ht="12" customHeight="1">
      <c r="A65" s="5"/>
      <c r="B65" s="2"/>
      <c r="C65" s="2"/>
      <c r="D65" s="27"/>
      <c r="E65" s="27"/>
      <c r="F65" s="27"/>
      <c r="G65" s="27"/>
      <c r="H65" s="27"/>
      <c r="I65" s="39"/>
    </row>
    <row r="66" spans="1:10" ht="11.25" customHeight="1">
      <c r="A66" s="5"/>
      <c r="B66" s="2"/>
      <c r="C66" s="2"/>
      <c r="D66" s="27"/>
      <c r="E66" s="27"/>
      <c r="F66" s="27"/>
      <c r="G66" s="27"/>
      <c r="H66" s="27"/>
      <c r="I66" s="39"/>
    </row>
    <row r="68" spans="1:10" ht="17.25" customHeight="1">
      <c r="A68" s="381" t="s">
        <v>133</v>
      </c>
      <c r="B68" s="380" t="s">
        <v>175</v>
      </c>
      <c r="C68" s="380"/>
      <c r="D68" s="219"/>
      <c r="E68" s="219"/>
      <c r="F68" s="382" t="s">
        <v>134</v>
      </c>
      <c r="G68" s="219" t="s">
        <v>9</v>
      </c>
      <c r="H68" s="272" t="s">
        <v>297</v>
      </c>
      <c r="I68" s="219"/>
    </row>
    <row r="69" spans="1:10" ht="19.5" customHeight="1">
      <c r="A69" s="381"/>
      <c r="B69" s="378" t="s">
        <v>24</v>
      </c>
      <c r="C69" s="378"/>
      <c r="D69" s="218"/>
      <c r="E69" s="218"/>
      <c r="F69" s="382"/>
      <c r="G69" s="218" t="s">
        <v>24</v>
      </c>
      <c r="H69" s="218"/>
      <c r="I69" s="218"/>
    </row>
    <row r="70" spans="1:10" ht="21.75" customHeight="1">
      <c r="A70" s="381"/>
      <c r="B70" s="378" t="s">
        <v>150</v>
      </c>
      <c r="C70" s="378"/>
      <c r="D70" s="218"/>
      <c r="E70" s="218"/>
      <c r="F70" s="382"/>
      <c r="G70" s="218" t="s">
        <v>25</v>
      </c>
      <c r="H70" s="218"/>
      <c r="I70" s="218"/>
    </row>
    <row r="72" spans="1:10">
      <c r="A72" s="86"/>
      <c r="B72" s="249" t="s">
        <v>160</v>
      </c>
      <c r="C72" s="248">
        <f>'Aneksi nr.1'!C14-'Aneksi nr.2'!C64</f>
        <v>0</v>
      </c>
      <c r="D72" s="248">
        <f>'Aneksi nr.1'!D14-'Aneksi nr.2'!D64</f>
        <v>0</v>
      </c>
      <c r="E72" s="248">
        <f>'Aneksi nr.1'!E14-'Aneksi nr.2'!E64</f>
        <v>0</v>
      </c>
      <c r="F72" s="248">
        <f>'Aneksi nr.1'!F14-'Aneksi nr.2'!F64</f>
        <v>0</v>
      </c>
      <c r="G72" s="248">
        <f>'Aneksi nr.1'!G14-'Aneksi nr.2'!G64</f>
        <v>0</v>
      </c>
      <c r="H72" s="248">
        <f>'Aneksi nr.1'!H14-'Aneksi nr.2'!H64</f>
        <v>0</v>
      </c>
      <c r="I72" s="248">
        <f>'Aneksi nr.1'!I14-'Aneksi nr.2'!I64</f>
        <v>0</v>
      </c>
    </row>
    <row r="74" spans="1:10" s="20" customFormat="1" ht="15.75">
      <c r="A74" s="53" t="s">
        <v>90</v>
      </c>
      <c r="D74" s="25"/>
      <c r="E74" s="25"/>
      <c r="F74" s="25"/>
      <c r="G74" s="25"/>
      <c r="H74" s="25"/>
      <c r="I74" s="35"/>
    </row>
    <row r="75" spans="1:10" ht="13.5" thickBot="1">
      <c r="A75" s="83" t="s">
        <v>294</v>
      </c>
      <c r="B75" s="1"/>
      <c r="C75" s="1"/>
      <c r="D75" s="22"/>
      <c r="E75" s="22"/>
      <c r="F75" s="26"/>
      <c r="G75" s="28"/>
      <c r="H75" s="26"/>
      <c r="I75" s="36" t="s">
        <v>57</v>
      </c>
      <c r="J75" s="1"/>
    </row>
    <row r="76" spans="1:10">
      <c r="A76" s="29"/>
      <c r="B76" s="9"/>
      <c r="C76" s="9"/>
      <c r="D76" s="30"/>
      <c r="E76" s="30"/>
      <c r="F76" s="31"/>
      <c r="G76" s="31"/>
      <c r="H76" s="32"/>
      <c r="I76" s="37"/>
      <c r="J76" s="1"/>
    </row>
    <row r="77" spans="1:10">
      <c r="A77" s="23" t="s">
        <v>26</v>
      </c>
      <c r="B77" s="59"/>
      <c r="C77" s="60"/>
      <c r="D77" s="60"/>
      <c r="E77" s="60"/>
      <c r="F77" s="60"/>
      <c r="G77" s="61"/>
      <c r="H77" s="6" t="s">
        <v>27</v>
      </c>
      <c r="I77" s="46"/>
      <c r="J77" s="1"/>
    </row>
    <row r="78" spans="1:10">
      <c r="A78" s="23" t="s">
        <v>1</v>
      </c>
      <c r="B78" s="54" t="s">
        <v>170</v>
      </c>
      <c r="C78" s="62"/>
      <c r="D78" s="62"/>
      <c r="E78" s="62"/>
      <c r="F78" s="62"/>
      <c r="G78" s="63"/>
      <c r="H78" s="6" t="s">
        <v>59</v>
      </c>
      <c r="I78" s="266" t="s">
        <v>112</v>
      </c>
      <c r="J78" s="1"/>
    </row>
    <row r="79" spans="1:10" s="43" customFormat="1">
      <c r="A79" s="395" t="s">
        <v>91</v>
      </c>
      <c r="B79" s="416" t="s">
        <v>58</v>
      </c>
      <c r="C79" s="17" t="s">
        <v>3</v>
      </c>
      <c r="D79" s="17" t="s">
        <v>4</v>
      </c>
      <c r="E79" s="17" t="s">
        <v>5</v>
      </c>
      <c r="F79" s="17" t="s">
        <v>6</v>
      </c>
      <c r="G79" s="17" t="s">
        <v>39</v>
      </c>
      <c r="H79" s="17" t="s">
        <v>82</v>
      </c>
      <c r="I79" s="38" t="s">
        <v>83</v>
      </c>
      <c r="J79" s="42"/>
    </row>
    <row r="80" spans="1:10" s="45" customFormat="1">
      <c r="A80" s="397"/>
      <c r="B80" s="417"/>
      <c r="C80" s="12" t="s">
        <v>7</v>
      </c>
      <c r="D80" s="84" t="s">
        <v>29</v>
      </c>
      <c r="E80" s="84" t="s">
        <v>56</v>
      </c>
      <c r="F80" s="84" t="s">
        <v>56</v>
      </c>
      <c r="G80" s="84" t="s">
        <v>56</v>
      </c>
      <c r="H80" s="84" t="s">
        <v>7</v>
      </c>
      <c r="I80" s="410" t="s">
        <v>8</v>
      </c>
      <c r="J80" s="44"/>
    </row>
    <row r="81" spans="1:13" s="45" customFormat="1" ht="45">
      <c r="A81" s="399"/>
      <c r="B81" s="418"/>
      <c r="C81" s="13" t="s">
        <v>298</v>
      </c>
      <c r="D81" s="13" t="s">
        <v>299</v>
      </c>
      <c r="E81" s="13" t="s">
        <v>300</v>
      </c>
      <c r="F81" s="13" t="s">
        <v>301</v>
      </c>
      <c r="G81" s="13" t="s">
        <v>302</v>
      </c>
      <c r="H81" s="13" t="s">
        <v>303</v>
      </c>
      <c r="I81" s="411"/>
      <c r="J81" s="44"/>
    </row>
    <row r="82" spans="1:13">
      <c r="A82" s="24">
        <v>600</v>
      </c>
      <c r="B82" s="4" t="s">
        <v>10</v>
      </c>
      <c r="C82" s="85"/>
      <c r="D82" s="69"/>
      <c r="E82" s="69"/>
      <c r="F82" s="69"/>
      <c r="G82" s="69"/>
      <c r="H82" s="69"/>
      <c r="I82" s="70">
        <f>H82-G82</f>
        <v>0</v>
      </c>
      <c r="J82" s="44"/>
      <c r="K82" s="45"/>
      <c r="L82" s="45"/>
      <c r="M82" s="45"/>
    </row>
    <row r="83" spans="1:13">
      <c r="A83" s="24">
        <v>601</v>
      </c>
      <c r="B83" s="4" t="s">
        <v>11</v>
      </c>
      <c r="C83" s="85"/>
      <c r="D83" s="69"/>
      <c r="E83" s="69"/>
      <c r="F83" s="69"/>
      <c r="G83" s="69"/>
      <c r="H83" s="69"/>
      <c r="I83" s="70">
        <f t="shared" ref="I83:I88" si="12">H83-G83</f>
        <v>0</v>
      </c>
      <c r="J83" s="44"/>
      <c r="K83" s="45"/>
      <c r="L83" s="45"/>
      <c r="M83" s="45"/>
    </row>
    <row r="84" spans="1:13">
      <c r="A84" s="24">
        <v>602</v>
      </c>
      <c r="B84" s="4" t="s">
        <v>12</v>
      </c>
      <c r="C84" s="85">
        <v>25000</v>
      </c>
      <c r="D84" s="69">
        <v>50000</v>
      </c>
      <c r="E84" s="69">
        <v>20000</v>
      </c>
      <c r="F84" s="69">
        <v>20000</v>
      </c>
      <c r="G84" s="69">
        <v>20000</v>
      </c>
      <c r="H84" s="69">
        <v>19976</v>
      </c>
      <c r="I84" s="70">
        <f t="shared" si="12"/>
        <v>-24</v>
      </c>
      <c r="J84" s="44"/>
      <c r="K84" s="45"/>
      <c r="L84" s="45"/>
      <c r="M84" s="45"/>
    </row>
    <row r="85" spans="1:13">
      <c r="A85" s="24">
        <v>603</v>
      </c>
      <c r="B85" s="4" t="s">
        <v>13</v>
      </c>
      <c r="C85" s="85"/>
      <c r="D85" s="69"/>
      <c r="E85" s="69"/>
      <c r="F85" s="69"/>
      <c r="G85" s="69"/>
      <c r="H85" s="69"/>
      <c r="I85" s="70">
        <f t="shared" si="12"/>
        <v>0</v>
      </c>
      <c r="J85" s="44"/>
      <c r="K85" s="45"/>
      <c r="L85" s="45"/>
      <c r="M85" s="45"/>
    </row>
    <row r="86" spans="1:13">
      <c r="A86" s="24">
        <v>604</v>
      </c>
      <c r="B86" s="4" t="s">
        <v>14</v>
      </c>
      <c r="C86" s="85"/>
      <c r="D86" s="69"/>
      <c r="E86" s="69"/>
      <c r="F86" s="69"/>
      <c r="G86" s="69"/>
      <c r="H86" s="69"/>
      <c r="I86" s="70">
        <f t="shared" si="12"/>
        <v>0</v>
      </c>
      <c r="J86" s="44"/>
      <c r="K86" s="45"/>
      <c r="L86" s="45"/>
      <c r="M86" s="45"/>
    </row>
    <row r="87" spans="1:13">
      <c r="A87" s="24">
        <v>605</v>
      </c>
      <c r="B87" s="4" t="s">
        <v>15</v>
      </c>
      <c r="C87" s="85"/>
      <c r="D87" s="69"/>
      <c r="E87" s="69"/>
      <c r="F87" s="69"/>
      <c r="G87" s="69"/>
      <c r="H87" s="69"/>
      <c r="I87" s="70">
        <f t="shared" si="12"/>
        <v>0</v>
      </c>
      <c r="J87" s="1"/>
      <c r="K87" s="45"/>
      <c r="L87" s="45"/>
      <c r="M87" s="45"/>
    </row>
    <row r="88" spans="1:13">
      <c r="A88" s="24">
        <v>606</v>
      </c>
      <c r="B88" s="4" t="s">
        <v>16</v>
      </c>
      <c r="C88" s="85"/>
      <c r="D88" s="69"/>
      <c r="E88" s="69"/>
      <c r="F88" s="69"/>
      <c r="G88" s="69"/>
      <c r="H88" s="69"/>
      <c r="I88" s="70">
        <f t="shared" si="12"/>
        <v>0</v>
      </c>
      <c r="J88" s="1"/>
      <c r="K88" s="45"/>
      <c r="L88" s="45"/>
      <c r="M88" s="45"/>
    </row>
    <row r="89" spans="1:13" s="50" customFormat="1">
      <c r="A89" s="47" t="s">
        <v>17</v>
      </c>
      <c r="B89" s="51" t="s">
        <v>18</v>
      </c>
      <c r="C89" s="71">
        <f>SUM(C82:C88)</f>
        <v>25000</v>
      </c>
      <c r="D89" s="71">
        <f t="shared" ref="D89:I89" si="13">SUM(D82:D88)</f>
        <v>50000</v>
      </c>
      <c r="E89" s="71">
        <f t="shared" si="13"/>
        <v>20000</v>
      </c>
      <c r="F89" s="71">
        <f t="shared" si="13"/>
        <v>20000</v>
      </c>
      <c r="G89" s="71">
        <f t="shared" si="13"/>
        <v>20000</v>
      </c>
      <c r="H89" s="71">
        <f t="shared" si="13"/>
        <v>19976</v>
      </c>
      <c r="I89" s="72">
        <f t="shared" si="13"/>
        <v>-24</v>
      </c>
      <c r="J89" s="49"/>
      <c r="K89" s="45"/>
      <c r="L89" s="45"/>
      <c r="M89" s="45"/>
    </row>
    <row r="90" spans="1:13">
      <c r="A90" s="24">
        <v>230</v>
      </c>
      <c r="B90" s="4" t="s">
        <v>19</v>
      </c>
      <c r="C90" s="69"/>
      <c r="D90" s="69"/>
      <c r="E90" s="69"/>
      <c r="F90" s="69"/>
      <c r="G90" s="69"/>
      <c r="H90" s="69"/>
      <c r="I90" s="70">
        <f>H90-G90</f>
        <v>0</v>
      </c>
      <c r="J90" s="1"/>
      <c r="K90" s="45"/>
      <c r="L90" s="45"/>
      <c r="M90" s="45"/>
    </row>
    <row r="91" spans="1:13">
      <c r="A91" s="24">
        <v>231</v>
      </c>
      <c r="B91" s="4" t="s">
        <v>20</v>
      </c>
      <c r="C91" s="69"/>
      <c r="D91" s="69">
        <v>0</v>
      </c>
      <c r="E91" s="69">
        <v>0</v>
      </c>
      <c r="F91" s="69">
        <v>0</v>
      </c>
      <c r="G91" s="69">
        <v>0</v>
      </c>
      <c r="H91" s="69">
        <v>0</v>
      </c>
      <c r="I91" s="70">
        <f>H91-G91</f>
        <v>0</v>
      </c>
      <c r="J91" s="1"/>
      <c r="K91" s="45"/>
      <c r="L91" s="45"/>
      <c r="M91" s="45"/>
    </row>
    <row r="92" spans="1:13">
      <c r="A92" s="24">
        <v>232</v>
      </c>
      <c r="B92" s="4" t="s">
        <v>21</v>
      </c>
      <c r="C92" s="69"/>
      <c r="D92" s="69"/>
      <c r="E92" s="69"/>
      <c r="F92" s="69"/>
      <c r="G92" s="69"/>
      <c r="H92" s="69"/>
      <c r="I92" s="70">
        <f>H92-G92</f>
        <v>0</v>
      </c>
      <c r="J92" s="1"/>
      <c r="L92" s="45"/>
      <c r="M92" s="45"/>
    </row>
    <row r="93" spans="1:13">
      <c r="A93" s="34" t="s">
        <v>22</v>
      </c>
      <c r="B93" s="41" t="s">
        <v>40</v>
      </c>
      <c r="C93" s="73">
        <f>SUM(C90:C92)</f>
        <v>0</v>
      </c>
      <c r="D93" s="73">
        <f t="shared" ref="D93:I93" si="14">SUM(D90:D92)</f>
        <v>0</v>
      </c>
      <c r="E93" s="73">
        <f t="shared" si="14"/>
        <v>0</v>
      </c>
      <c r="F93" s="73">
        <f t="shared" si="14"/>
        <v>0</v>
      </c>
      <c r="G93" s="73">
        <f t="shared" si="14"/>
        <v>0</v>
      </c>
      <c r="H93" s="73">
        <f t="shared" si="14"/>
        <v>0</v>
      </c>
      <c r="I93" s="74">
        <f t="shared" si="14"/>
        <v>0</v>
      </c>
      <c r="J93" s="1"/>
      <c r="L93" s="45"/>
    </row>
    <row r="94" spans="1:13">
      <c r="A94" s="24">
        <v>230</v>
      </c>
      <c r="B94" s="4" t="s">
        <v>19</v>
      </c>
      <c r="C94" s="75"/>
      <c r="D94" s="75"/>
      <c r="E94" s="75"/>
      <c r="F94" s="75"/>
      <c r="G94" s="75"/>
      <c r="H94" s="75"/>
      <c r="I94" s="70">
        <f>H94-G94</f>
        <v>0</v>
      </c>
      <c r="J94" s="1"/>
      <c r="L94" s="45"/>
    </row>
    <row r="95" spans="1:13">
      <c r="A95" s="24">
        <v>231</v>
      </c>
      <c r="B95" s="4" t="s">
        <v>20</v>
      </c>
      <c r="C95" s="75"/>
      <c r="D95" s="75"/>
      <c r="E95" s="75"/>
      <c r="F95" s="75"/>
      <c r="G95" s="75"/>
      <c r="H95" s="75"/>
      <c r="I95" s="70">
        <f>H95-G95</f>
        <v>0</v>
      </c>
      <c r="J95" s="1"/>
      <c r="L95" s="45"/>
    </row>
    <row r="96" spans="1:13">
      <c r="A96" s="24">
        <v>232</v>
      </c>
      <c r="B96" s="4" t="s">
        <v>21</v>
      </c>
      <c r="C96" s="75"/>
      <c r="D96" s="75"/>
      <c r="E96" s="75"/>
      <c r="F96" s="75"/>
      <c r="G96" s="75"/>
      <c r="H96" s="75"/>
      <c r="I96" s="70">
        <f>H96-G96</f>
        <v>0</v>
      </c>
      <c r="J96" s="1"/>
    </row>
    <row r="97" spans="1:10">
      <c r="A97" s="34" t="s">
        <v>22</v>
      </c>
      <c r="B97" s="41" t="s">
        <v>41</v>
      </c>
      <c r="C97" s="73">
        <f>SUM(C94:C96)</f>
        <v>0</v>
      </c>
      <c r="D97" s="73">
        <f t="shared" ref="D97:I97" si="15">SUM(D94:D96)</f>
        <v>0</v>
      </c>
      <c r="E97" s="73">
        <f t="shared" si="15"/>
        <v>0</v>
      </c>
      <c r="F97" s="73">
        <f t="shared" si="15"/>
        <v>0</v>
      </c>
      <c r="G97" s="73">
        <f t="shared" si="15"/>
        <v>0</v>
      </c>
      <c r="H97" s="73">
        <f t="shared" si="15"/>
        <v>0</v>
      </c>
      <c r="I97" s="74">
        <f t="shared" si="15"/>
        <v>0</v>
      </c>
      <c r="J97" s="1"/>
    </row>
    <row r="98" spans="1:10" s="50" customFormat="1">
      <c r="A98" s="47" t="s">
        <v>23</v>
      </c>
      <c r="B98" s="48" t="s">
        <v>60</v>
      </c>
      <c r="C98" s="76">
        <f t="shared" ref="C98:I98" si="16">C93+C97</f>
        <v>0</v>
      </c>
      <c r="D98" s="76">
        <f t="shared" si="16"/>
        <v>0</v>
      </c>
      <c r="E98" s="76">
        <f t="shared" si="16"/>
        <v>0</v>
      </c>
      <c r="F98" s="76">
        <f t="shared" si="16"/>
        <v>0</v>
      </c>
      <c r="G98" s="76">
        <f t="shared" si="16"/>
        <v>0</v>
      </c>
      <c r="H98" s="76">
        <f t="shared" si="16"/>
        <v>0</v>
      </c>
      <c r="I98" s="77">
        <f t="shared" si="16"/>
        <v>0</v>
      </c>
      <c r="J98" s="49"/>
    </row>
    <row r="99" spans="1:10">
      <c r="A99" s="412" t="s">
        <v>44</v>
      </c>
      <c r="B99" s="413"/>
      <c r="C99" s="78"/>
      <c r="D99" s="78"/>
      <c r="E99" s="78"/>
      <c r="F99" s="78"/>
      <c r="G99" s="78"/>
      <c r="H99" s="79">
        <v>0</v>
      </c>
      <c r="I99" s="80"/>
    </row>
    <row r="100" spans="1:10" s="50" customFormat="1" ht="18.75" customHeight="1" thickBot="1">
      <c r="A100" s="414" t="s">
        <v>45</v>
      </c>
      <c r="B100" s="415"/>
      <c r="C100" s="81">
        <f t="shared" ref="C100:I100" si="17">C89+C98+C99</f>
        <v>25000</v>
      </c>
      <c r="D100" s="81">
        <f t="shared" si="17"/>
        <v>50000</v>
      </c>
      <c r="E100" s="81">
        <f t="shared" si="17"/>
        <v>20000</v>
      </c>
      <c r="F100" s="81">
        <f t="shared" si="17"/>
        <v>20000</v>
      </c>
      <c r="G100" s="81">
        <f t="shared" si="17"/>
        <v>20000</v>
      </c>
      <c r="H100" s="81">
        <f t="shared" si="17"/>
        <v>19976</v>
      </c>
      <c r="I100" s="82">
        <f t="shared" si="17"/>
        <v>-24</v>
      </c>
    </row>
    <row r="101" spans="1:10" ht="12" customHeight="1">
      <c r="A101" s="5"/>
      <c r="B101" s="2"/>
      <c r="C101" s="2"/>
      <c r="D101" s="27"/>
      <c r="E101" s="27"/>
      <c r="F101" s="27"/>
      <c r="G101" s="27"/>
      <c r="H101" s="27"/>
      <c r="I101" s="39"/>
    </row>
    <row r="102" spans="1:10" ht="11.25" customHeight="1">
      <c r="A102" s="5"/>
      <c r="B102" s="2"/>
      <c r="C102" s="2"/>
      <c r="D102" s="27"/>
      <c r="E102" s="27"/>
      <c r="F102" s="27"/>
      <c r="G102" s="27"/>
      <c r="H102" s="27"/>
      <c r="I102" s="39"/>
    </row>
    <row r="104" spans="1:10" ht="17.25" customHeight="1">
      <c r="A104" s="381" t="s">
        <v>133</v>
      </c>
      <c r="B104" s="380" t="s">
        <v>175</v>
      </c>
      <c r="C104" s="380"/>
      <c r="D104" s="219"/>
      <c r="E104" s="219"/>
      <c r="F104" s="382" t="s">
        <v>134</v>
      </c>
      <c r="G104" s="219" t="s">
        <v>9</v>
      </c>
      <c r="H104" s="272" t="s">
        <v>297</v>
      </c>
      <c r="I104" s="219"/>
    </row>
    <row r="105" spans="1:10" ht="19.5" customHeight="1">
      <c r="A105" s="381"/>
      <c r="B105" s="378" t="s">
        <v>24</v>
      </c>
      <c r="C105" s="378"/>
      <c r="D105" s="218"/>
      <c r="E105" s="218"/>
      <c r="F105" s="382"/>
      <c r="G105" s="218" t="s">
        <v>24</v>
      </c>
      <c r="H105" s="218"/>
      <c r="I105" s="218"/>
    </row>
    <row r="106" spans="1:10" ht="21.75" customHeight="1">
      <c r="A106" s="381"/>
      <c r="B106" s="378" t="s">
        <v>145</v>
      </c>
      <c r="C106" s="378"/>
      <c r="D106" s="218"/>
      <c r="E106" s="218"/>
      <c r="F106" s="382"/>
      <c r="G106" s="218" t="s">
        <v>25</v>
      </c>
      <c r="H106" s="218"/>
      <c r="I106" s="218"/>
    </row>
    <row r="107" spans="1:10" ht="21.75" customHeight="1">
      <c r="A107" s="250"/>
      <c r="B107" s="238"/>
      <c r="C107" s="238"/>
      <c r="D107" s="238"/>
      <c r="E107" s="238"/>
      <c r="F107" s="237"/>
      <c r="G107" s="238"/>
      <c r="H107" s="238"/>
      <c r="I107" s="238"/>
    </row>
    <row r="108" spans="1:10">
      <c r="A108" s="86"/>
      <c r="B108" s="249" t="s">
        <v>161</v>
      </c>
      <c r="C108" s="251">
        <f>'Aneksi nr.1'!C15-'Aneksi nr.2'!C100</f>
        <v>0</v>
      </c>
      <c r="D108" s="251">
        <f>'Aneksi nr.1'!D15-'Aneksi nr.2'!D100</f>
        <v>0</v>
      </c>
      <c r="E108" s="251">
        <f>'Aneksi nr.1'!E15-'Aneksi nr.2'!E100</f>
        <v>0</v>
      </c>
      <c r="F108" s="251">
        <f>'Aneksi nr.1'!F15-'Aneksi nr.2'!F100</f>
        <v>0</v>
      </c>
      <c r="G108" s="251">
        <f>'Aneksi nr.1'!G15-'Aneksi nr.2'!G100</f>
        <v>0</v>
      </c>
      <c r="H108" s="251">
        <f>'Aneksi nr.1'!H15-'Aneksi nr.2'!H100</f>
        <v>0</v>
      </c>
      <c r="I108" s="251">
        <f>'Aneksi nr.1'!I15-'Aneksi nr.2'!I100</f>
        <v>0</v>
      </c>
    </row>
    <row r="110" spans="1:10" s="20" customFormat="1" ht="15.75">
      <c r="A110" s="53" t="s">
        <v>90</v>
      </c>
      <c r="D110" s="25"/>
      <c r="E110" s="25"/>
      <c r="F110" s="25"/>
      <c r="G110" s="25"/>
      <c r="H110" s="25"/>
      <c r="I110" s="35"/>
    </row>
    <row r="111" spans="1:10" ht="13.5" thickBot="1">
      <c r="A111" s="83" t="s">
        <v>294</v>
      </c>
      <c r="B111" s="1"/>
      <c r="C111" s="1"/>
      <c r="D111" s="22"/>
      <c r="E111" s="22"/>
      <c r="F111" s="26"/>
      <c r="G111" s="28"/>
      <c r="H111" s="26"/>
      <c r="I111" s="36" t="s">
        <v>57</v>
      </c>
      <c r="J111" s="1"/>
    </row>
    <row r="112" spans="1:10">
      <c r="A112" s="29"/>
      <c r="B112" s="9"/>
      <c r="C112" s="9"/>
      <c r="D112" s="30"/>
      <c r="E112" s="30"/>
      <c r="F112" s="31"/>
      <c r="G112" s="31"/>
      <c r="H112" s="32"/>
      <c r="I112" s="37"/>
      <c r="J112" s="1"/>
    </row>
    <row r="113" spans="1:13">
      <c r="A113" s="23" t="s">
        <v>26</v>
      </c>
      <c r="B113" s="59"/>
      <c r="C113" s="60"/>
      <c r="D113" s="60"/>
      <c r="E113" s="60"/>
      <c r="F113" s="60"/>
      <c r="G113" s="61"/>
      <c r="H113" s="6" t="s">
        <v>27</v>
      </c>
      <c r="I113" s="46"/>
      <c r="J113" s="1"/>
    </row>
    <row r="114" spans="1:13">
      <c r="A114" s="23" t="s">
        <v>1</v>
      </c>
      <c r="B114" s="252" t="s">
        <v>177</v>
      </c>
      <c r="C114" s="62"/>
      <c r="D114" s="62"/>
      <c r="E114" s="62"/>
      <c r="F114" s="62"/>
      <c r="G114" s="63"/>
      <c r="H114" s="6" t="s">
        <v>59</v>
      </c>
      <c r="I114" s="54" t="s">
        <v>178</v>
      </c>
      <c r="J114" s="1"/>
    </row>
    <row r="115" spans="1:13" s="43" customFormat="1">
      <c r="A115" s="395" t="s">
        <v>91</v>
      </c>
      <c r="B115" s="416" t="s">
        <v>58</v>
      </c>
      <c r="C115" s="17" t="s">
        <v>3</v>
      </c>
      <c r="D115" s="17" t="s">
        <v>4</v>
      </c>
      <c r="E115" s="17" t="s">
        <v>5</v>
      </c>
      <c r="F115" s="17" t="s">
        <v>6</v>
      </c>
      <c r="G115" s="17" t="s">
        <v>39</v>
      </c>
      <c r="H115" s="17" t="s">
        <v>82</v>
      </c>
      <c r="I115" s="38" t="s">
        <v>83</v>
      </c>
      <c r="J115" s="42"/>
    </row>
    <row r="116" spans="1:13" s="45" customFormat="1">
      <c r="A116" s="397"/>
      <c r="B116" s="417"/>
      <c r="C116" s="12" t="s">
        <v>7</v>
      </c>
      <c r="D116" s="84" t="s">
        <v>29</v>
      </c>
      <c r="E116" s="84" t="s">
        <v>56</v>
      </c>
      <c r="F116" s="84" t="s">
        <v>56</v>
      </c>
      <c r="G116" s="84" t="s">
        <v>56</v>
      </c>
      <c r="H116" s="84" t="s">
        <v>7</v>
      </c>
      <c r="I116" s="410" t="s">
        <v>8</v>
      </c>
      <c r="J116" s="44"/>
    </row>
    <row r="117" spans="1:13" s="45" customFormat="1" ht="45">
      <c r="A117" s="399"/>
      <c r="B117" s="418"/>
      <c r="C117" s="13" t="s">
        <v>298</v>
      </c>
      <c r="D117" s="13" t="s">
        <v>299</v>
      </c>
      <c r="E117" s="13" t="s">
        <v>300</v>
      </c>
      <c r="F117" s="13" t="s">
        <v>301</v>
      </c>
      <c r="G117" s="13" t="s">
        <v>81</v>
      </c>
      <c r="H117" s="13" t="s">
        <v>78</v>
      </c>
      <c r="I117" s="411"/>
      <c r="J117" s="44"/>
    </row>
    <row r="118" spans="1:13">
      <c r="A118" s="24">
        <v>600</v>
      </c>
      <c r="B118" s="4" t="s">
        <v>10</v>
      </c>
      <c r="C118" s="85">
        <f t="shared" ref="C118:H118" si="18">C10+C46+C82</f>
        <v>42259</v>
      </c>
      <c r="D118" s="85">
        <f t="shared" si="18"/>
        <v>53364.942568965511</v>
      </c>
      <c r="E118" s="85">
        <f t="shared" si="18"/>
        <v>0</v>
      </c>
      <c r="F118" s="85">
        <f t="shared" si="18"/>
        <v>46553.606</v>
      </c>
      <c r="G118" s="85">
        <f t="shared" si="18"/>
        <v>46553.606</v>
      </c>
      <c r="H118" s="85">
        <f t="shared" si="18"/>
        <v>44305.646000000001</v>
      </c>
      <c r="I118" s="70">
        <f>H118-G118</f>
        <v>-2247.9599999999991</v>
      </c>
      <c r="J118" s="44"/>
      <c r="K118" s="45"/>
      <c r="L118" s="45"/>
      <c r="M118" s="45"/>
    </row>
    <row r="119" spans="1:13">
      <c r="A119" s="24">
        <v>601</v>
      </c>
      <c r="B119" s="4" t="s">
        <v>11</v>
      </c>
      <c r="C119" s="85">
        <f t="shared" ref="C119:H119" si="19">C11+C47+C83</f>
        <v>6541</v>
      </c>
      <c r="D119" s="85">
        <f t="shared" si="19"/>
        <v>7983.0503817241388</v>
      </c>
      <c r="E119" s="85">
        <f t="shared" si="19"/>
        <v>0</v>
      </c>
      <c r="F119" s="85">
        <f t="shared" si="19"/>
        <v>7502.3680000000004</v>
      </c>
      <c r="G119" s="85">
        <f t="shared" si="19"/>
        <v>7502.3680000000004</v>
      </c>
      <c r="H119" s="85">
        <f t="shared" si="19"/>
        <v>6950.567</v>
      </c>
      <c r="I119" s="70">
        <f t="shared" ref="I119:I124" si="20">H119-G119</f>
        <v>-551.80100000000039</v>
      </c>
      <c r="J119" s="44"/>
      <c r="K119" s="45"/>
      <c r="L119" s="45"/>
      <c r="M119" s="45"/>
    </row>
    <row r="120" spans="1:13">
      <c r="A120" s="24">
        <v>602</v>
      </c>
      <c r="B120" s="4" t="s">
        <v>12</v>
      </c>
      <c r="C120" s="85">
        <f t="shared" ref="C120:H120" si="21">C12+C48+C84</f>
        <v>38774</v>
      </c>
      <c r="D120" s="85">
        <f t="shared" si="21"/>
        <v>103300</v>
      </c>
      <c r="E120" s="85">
        <f t="shared" si="21"/>
        <v>20000</v>
      </c>
      <c r="F120" s="85">
        <f t="shared" si="21"/>
        <v>70091</v>
      </c>
      <c r="G120" s="85">
        <f t="shared" si="21"/>
        <v>70091</v>
      </c>
      <c r="H120" s="85">
        <f t="shared" si="21"/>
        <v>60929</v>
      </c>
      <c r="I120" s="70">
        <f t="shared" si="20"/>
        <v>-9162</v>
      </c>
      <c r="J120" s="44"/>
      <c r="K120" s="45"/>
      <c r="L120" s="45"/>
      <c r="M120" s="45"/>
    </row>
    <row r="121" spans="1:13">
      <c r="A121" s="24">
        <v>603</v>
      </c>
      <c r="B121" s="4" t="s">
        <v>13</v>
      </c>
      <c r="C121" s="85">
        <v>0</v>
      </c>
      <c r="D121" s="85">
        <v>0</v>
      </c>
      <c r="E121" s="85">
        <v>0</v>
      </c>
      <c r="F121" s="85">
        <v>0</v>
      </c>
      <c r="G121" s="85">
        <v>0</v>
      </c>
      <c r="H121" s="85">
        <v>0</v>
      </c>
      <c r="I121" s="70">
        <f t="shared" si="20"/>
        <v>0</v>
      </c>
      <c r="J121" s="44"/>
      <c r="K121" s="45"/>
      <c r="L121" s="45"/>
      <c r="M121" s="45"/>
    </row>
    <row r="122" spans="1:13">
      <c r="A122" s="24">
        <v>604</v>
      </c>
      <c r="B122" s="4" t="s">
        <v>14</v>
      </c>
      <c r="C122" s="85">
        <v>0</v>
      </c>
      <c r="D122" s="85">
        <v>0</v>
      </c>
      <c r="E122" s="85">
        <v>0</v>
      </c>
      <c r="F122" s="85">
        <v>0</v>
      </c>
      <c r="G122" s="85">
        <v>0</v>
      </c>
      <c r="H122" s="85">
        <v>0</v>
      </c>
      <c r="I122" s="70">
        <f t="shared" si="20"/>
        <v>0</v>
      </c>
      <c r="J122" s="44"/>
      <c r="K122" s="45"/>
      <c r="L122" s="45"/>
      <c r="M122" s="45"/>
    </row>
    <row r="123" spans="1:13">
      <c r="A123" s="24">
        <v>605</v>
      </c>
      <c r="B123" s="4" t="s">
        <v>15</v>
      </c>
      <c r="C123" s="85">
        <v>0</v>
      </c>
      <c r="D123" s="85">
        <v>0</v>
      </c>
      <c r="E123" s="85">
        <v>0</v>
      </c>
      <c r="F123" s="85">
        <v>0</v>
      </c>
      <c r="G123" s="85">
        <v>0</v>
      </c>
      <c r="H123" s="85">
        <v>0</v>
      </c>
      <c r="I123" s="70">
        <f t="shared" si="20"/>
        <v>0</v>
      </c>
      <c r="J123" s="1"/>
      <c r="K123" s="45"/>
      <c r="L123" s="45"/>
      <c r="M123" s="45"/>
    </row>
    <row r="124" spans="1:13">
      <c r="A124" s="24">
        <v>606</v>
      </c>
      <c r="B124" s="4" t="s">
        <v>16</v>
      </c>
      <c r="C124" s="85">
        <f t="shared" ref="C124:H128" si="22">C16+C52+C88</f>
        <v>90</v>
      </c>
      <c r="D124" s="85">
        <f t="shared" si="22"/>
        <v>0</v>
      </c>
      <c r="E124" s="85">
        <f t="shared" si="22"/>
        <v>0</v>
      </c>
      <c r="F124" s="85">
        <f t="shared" si="22"/>
        <v>100</v>
      </c>
      <c r="G124" s="85">
        <f t="shared" si="22"/>
        <v>100</v>
      </c>
      <c r="H124" s="85">
        <f t="shared" si="22"/>
        <v>100</v>
      </c>
      <c r="I124" s="70">
        <f t="shared" si="20"/>
        <v>0</v>
      </c>
      <c r="J124" s="1"/>
      <c r="K124" s="45"/>
      <c r="L124" s="45"/>
      <c r="M124" s="45"/>
    </row>
    <row r="125" spans="1:13" s="50" customFormat="1">
      <c r="A125" s="47" t="s">
        <v>17</v>
      </c>
      <c r="B125" s="51" t="s">
        <v>18</v>
      </c>
      <c r="C125" s="71">
        <f>SUM(C118:C124)</f>
        <v>87664</v>
      </c>
      <c r="D125" s="71">
        <f t="shared" ref="D125:I125" si="23">SUM(D118:D124)</f>
        <v>164647.99295068966</v>
      </c>
      <c r="E125" s="71">
        <f t="shared" si="23"/>
        <v>20000</v>
      </c>
      <c r="F125" s="71">
        <f t="shared" si="23"/>
        <v>124246.974</v>
      </c>
      <c r="G125" s="71">
        <f t="shared" si="23"/>
        <v>124246.974</v>
      </c>
      <c r="H125" s="71">
        <f t="shared" si="23"/>
        <v>112285.213</v>
      </c>
      <c r="I125" s="72">
        <f t="shared" si="23"/>
        <v>-11961.760999999999</v>
      </c>
      <c r="J125" s="49"/>
      <c r="K125" s="45"/>
      <c r="L125" s="45"/>
      <c r="M125" s="45"/>
    </row>
    <row r="126" spans="1:13">
      <c r="A126" s="24">
        <v>230</v>
      </c>
      <c r="B126" s="4" t="s">
        <v>19</v>
      </c>
      <c r="C126" s="85">
        <f t="shared" si="22"/>
        <v>0</v>
      </c>
      <c r="D126" s="85">
        <f t="shared" si="22"/>
        <v>0</v>
      </c>
      <c r="E126" s="85">
        <f t="shared" si="22"/>
        <v>0</v>
      </c>
      <c r="F126" s="85">
        <f t="shared" si="22"/>
        <v>0</v>
      </c>
      <c r="G126" s="85">
        <f t="shared" si="22"/>
        <v>0</v>
      </c>
      <c r="H126" s="85">
        <f t="shared" si="22"/>
        <v>0</v>
      </c>
      <c r="I126" s="70">
        <f>H126-G126</f>
        <v>0</v>
      </c>
      <c r="J126" s="1"/>
      <c r="K126" s="45"/>
      <c r="L126" s="45"/>
      <c r="M126" s="45"/>
    </row>
    <row r="127" spans="1:13">
      <c r="A127" s="24">
        <v>231</v>
      </c>
      <c r="B127" s="4" t="s">
        <v>20</v>
      </c>
      <c r="C127" s="85">
        <f t="shared" si="22"/>
        <v>1223</v>
      </c>
      <c r="D127" s="85">
        <f t="shared" si="22"/>
        <v>0</v>
      </c>
      <c r="E127" s="85">
        <f t="shared" si="22"/>
        <v>0</v>
      </c>
      <c r="F127" s="85">
        <f t="shared" si="22"/>
        <v>3795.24</v>
      </c>
      <c r="G127" s="85">
        <f t="shared" si="22"/>
        <v>3795.24</v>
      </c>
      <c r="H127" s="85">
        <f t="shared" si="22"/>
        <v>3671.76</v>
      </c>
      <c r="I127" s="70">
        <f>H127-G127</f>
        <v>-123.47999999999956</v>
      </c>
      <c r="J127" s="1"/>
      <c r="K127" s="45"/>
      <c r="L127" s="45"/>
      <c r="M127" s="45"/>
    </row>
    <row r="128" spans="1:13">
      <c r="A128" s="24">
        <v>232</v>
      </c>
      <c r="B128" s="4" t="s">
        <v>21</v>
      </c>
      <c r="C128" s="85">
        <f t="shared" si="22"/>
        <v>0</v>
      </c>
      <c r="D128" s="85">
        <f t="shared" si="22"/>
        <v>0</v>
      </c>
      <c r="E128" s="85">
        <f t="shared" si="22"/>
        <v>0</v>
      </c>
      <c r="F128" s="85">
        <f t="shared" si="22"/>
        <v>0</v>
      </c>
      <c r="G128" s="85">
        <f t="shared" si="22"/>
        <v>0</v>
      </c>
      <c r="H128" s="85">
        <f t="shared" si="22"/>
        <v>0</v>
      </c>
      <c r="I128" s="70">
        <f>H128-G128</f>
        <v>0</v>
      </c>
      <c r="J128" s="1"/>
      <c r="L128" s="45"/>
      <c r="M128" s="45"/>
    </row>
    <row r="129" spans="1:12">
      <c r="A129" s="34" t="s">
        <v>22</v>
      </c>
      <c r="B129" s="41" t="s">
        <v>40</v>
      </c>
      <c r="C129" s="73">
        <f>SUM(C126:C128)</f>
        <v>1223</v>
      </c>
      <c r="D129" s="73">
        <f t="shared" ref="D129:I129" si="24">SUM(D126:D128)</f>
        <v>0</v>
      </c>
      <c r="E129" s="73">
        <f t="shared" si="24"/>
        <v>0</v>
      </c>
      <c r="F129" s="73">
        <f t="shared" si="24"/>
        <v>3795.24</v>
      </c>
      <c r="G129" s="73">
        <f t="shared" si="24"/>
        <v>3795.24</v>
      </c>
      <c r="H129" s="73">
        <f t="shared" si="24"/>
        <v>3671.76</v>
      </c>
      <c r="I129" s="74">
        <f t="shared" si="24"/>
        <v>-123.47999999999956</v>
      </c>
      <c r="J129" s="1"/>
      <c r="L129" s="45"/>
    </row>
    <row r="130" spans="1:12">
      <c r="A130" s="24">
        <v>230</v>
      </c>
      <c r="B130" s="4" t="s">
        <v>19</v>
      </c>
      <c r="C130" s="85">
        <f t="shared" ref="C130:H132" si="25">C22+C58+C94</f>
        <v>0</v>
      </c>
      <c r="D130" s="85">
        <f t="shared" si="25"/>
        <v>0</v>
      </c>
      <c r="E130" s="85">
        <f t="shared" si="25"/>
        <v>0</v>
      </c>
      <c r="F130" s="85">
        <f t="shared" si="25"/>
        <v>0</v>
      </c>
      <c r="G130" s="85">
        <f t="shared" si="25"/>
        <v>0</v>
      </c>
      <c r="H130" s="85">
        <f t="shared" si="25"/>
        <v>0</v>
      </c>
      <c r="I130" s="70">
        <f>H130-G130</f>
        <v>0</v>
      </c>
      <c r="J130" s="1"/>
      <c r="L130" s="45"/>
    </row>
    <row r="131" spans="1:12">
      <c r="A131" s="24">
        <v>231</v>
      </c>
      <c r="B131" s="4" t="s">
        <v>20</v>
      </c>
      <c r="C131" s="85">
        <f t="shared" si="25"/>
        <v>0</v>
      </c>
      <c r="D131" s="85">
        <f t="shared" si="25"/>
        <v>0</v>
      </c>
      <c r="E131" s="85">
        <f t="shared" si="25"/>
        <v>0</v>
      </c>
      <c r="F131" s="85">
        <f t="shared" si="25"/>
        <v>0</v>
      </c>
      <c r="G131" s="85">
        <f t="shared" si="25"/>
        <v>0</v>
      </c>
      <c r="H131" s="85">
        <f t="shared" si="25"/>
        <v>0</v>
      </c>
      <c r="I131" s="70">
        <f>H131-G131</f>
        <v>0</v>
      </c>
      <c r="J131" s="1"/>
      <c r="L131" s="45"/>
    </row>
    <row r="132" spans="1:12">
      <c r="A132" s="24">
        <v>232</v>
      </c>
      <c r="B132" s="4" t="s">
        <v>21</v>
      </c>
      <c r="C132" s="85">
        <f t="shared" si="25"/>
        <v>0</v>
      </c>
      <c r="D132" s="85">
        <f t="shared" si="25"/>
        <v>0</v>
      </c>
      <c r="E132" s="85">
        <f t="shared" si="25"/>
        <v>0</v>
      </c>
      <c r="F132" s="85">
        <f t="shared" si="25"/>
        <v>0</v>
      </c>
      <c r="G132" s="85">
        <f t="shared" si="25"/>
        <v>0</v>
      </c>
      <c r="H132" s="85">
        <f t="shared" si="25"/>
        <v>0</v>
      </c>
      <c r="I132" s="70">
        <f>H132-G132</f>
        <v>0</v>
      </c>
      <c r="J132" s="1"/>
    </row>
    <row r="133" spans="1:12">
      <c r="A133" s="34" t="s">
        <v>22</v>
      </c>
      <c r="B133" s="41" t="s">
        <v>41</v>
      </c>
      <c r="C133" s="73">
        <f>SUM(C130:C132)</f>
        <v>0</v>
      </c>
      <c r="D133" s="73">
        <f t="shared" ref="D133:I133" si="26">SUM(D130:D132)</f>
        <v>0</v>
      </c>
      <c r="E133" s="73">
        <f t="shared" si="26"/>
        <v>0</v>
      </c>
      <c r="F133" s="73">
        <f t="shared" si="26"/>
        <v>0</v>
      </c>
      <c r="G133" s="73">
        <f t="shared" si="26"/>
        <v>0</v>
      </c>
      <c r="H133" s="73">
        <f t="shared" si="26"/>
        <v>0</v>
      </c>
      <c r="I133" s="74">
        <f t="shared" si="26"/>
        <v>0</v>
      </c>
      <c r="J133" s="1"/>
    </row>
    <row r="134" spans="1:12" s="50" customFormat="1">
      <c r="A134" s="47" t="s">
        <v>23</v>
      </c>
      <c r="B134" s="48" t="s">
        <v>60</v>
      </c>
      <c r="C134" s="76">
        <f t="shared" ref="C134:I134" si="27">C129+C133</f>
        <v>1223</v>
      </c>
      <c r="D134" s="76">
        <f t="shared" si="27"/>
        <v>0</v>
      </c>
      <c r="E134" s="76">
        <f t="shared" si="27"/>
        <v>0</v>
      </c>
      <c r="F134" s="76">
        <f t="shared" si="27"/>
        <v>3795.24</v>
      </c>
      <c r="G134" s="76">
        <f t="shared" si="27"/>
        <v>3795.24</v>
      </c>
      <c r="H134" s="76">
        <f t="shared" si="27"/>
        <v>3671.76</v>
      </c>
      <c r="I134" s="77">
        <f t="shared" si="27"/>
        <v>-123.47999999999956</v>
      </c>
      <c r="J134" s="49"/>
    </row>
    <row r="135" spans="1:12">
      <c r="A135" s="412" t="s">
        <v>44</v>
      </c>
      <c r="B135" s="413"/>
      <c r="C135" s="78"/>
      <c r="D135" s="78"/>
      <c r="E135" s="78"/>
      <c r="F135" s="78"/>
      <c r="G135" s="78"/>
      <c r="H135" s="79">
        <v>0</v>
      </c>
      <c r="I135" s="80"/>
    </row>
    <row r="136" spans="1:12" s="50" customFormat="1" ht="18.75" customHeight="1" thickBot="1">
      <c r="A136" s="414" t="s">
        <v>45</v>
      </c>
      <c r="B136" s="415"/>
      <c r="C136" s="81">
        <f t="shared" ref="C136:I136" si="28">C125+C134+C135</f>
        <v>88887</v>
      </c>
      <c r="D136" s="81">
        <f t="shared" si="28"/>
        <v>164647.99295068966</v>
      </c>
      <c r="E136" s="81">
        <f t="shared" si="28"/>
        <v>20000</v>
      </c>
      <c r="F136" s="81">
        <f t="shared" si="28"/>
        <v>128042.21400000001</v>
      </c>
      <c r="G136" s="81">
        <f t="shared" si="28"/>
        <v>128042.21400000001</v>
      </c>
      <c r="H136" s="81">
        <f t="shared" si="28"/>
        <v>115956.973</v>
      </c>
      <c r="I136" s="82">
        <f t="shared" si="28"/>
        <v>-12085.240999999998</v>
      </c>
    </row>
    <row r="139" spans="1:12" hidden="1">
      <c r="C139" s="223">
        <f>-'Aneksi nr.1'!C21</f>
        <v>-88887</v>
      </c>
      <c r="D139" s="224">
        <f>-'Aneksi nr.1'!D21</f>
        <v>-164648</v>
      </c>
      <c r="E139" s="224">
        <f>-'Aneksi nr.1'!E21</f>
        <v>-20000</v>
      </c>
      <c r="F139" s="224">
        <f>-'Aneksi nr.1'!F21</f>
        <v>-128042</v>
      </c>
      <c r="G139" s="224">
        <f>-'Aneksi nr.1'!G21</f>
        <v>-128042</v>
      </c>
      <c r="H139" s="224">
        <f>-'Aneksi nr.1'!H21</f>
        <v>-115957</v>
      </c>
    </row>
    <row r="140" spans="1:12" hidden="1">
      <c r="C140" s="223">
        <f>SUM(C136:C139)</f>
        <v>0</v>
      </c>
      <c r="D140" s="224">
        <f>SUM(D136:D139)</f>
        <v>-7.0493103412445635E-3</v>
      </c>
      <c r="E140" s="224">
        <f t="shared" ref="E140:H140" si="29">SUM(E136:E139)</f>
        <v>0</v>
      </c>
      <c r="F140" s="224">
        <f t="shared" si="29"/>
        <v>0.21400000000721775</v>
      </c>
      <c r="G140" s="224">
        <f t="shared" si="29"/>
        <v>0.21400000000721775</v>
      </c>
      <c r="H140" s="224">
        <f t="shared" si="29"/>
        <v>-2.7000000001862645E-2</v>
      </c>
    </row>
    <row r="141" spans="1:12" ht="17.25" customHeight="1">
      <c r="A141" s="381" t="s">
        <v>133</v>
      </c>
      <c r="B141" s="380" t="s">
        <v>175</v>
      </c>
      <c r="C141" s="380"/>
      <c r="D141" s="219"/>
      <c r="E141" s="219"/>
      <c r="F141" s="382" t="s">
        <v>134</v>
      </c>
      <c r="G141" s="219" t="s">
        <v>9</v>
      </c>
      <c r="H141" s="272" t="s">
        <v>297</v>
      </c>
      <c r="I141" s="219"/>
    </row>
    <row r="142" spans="1:12" ht="19.5" customHeight="1">
      <c r="A142" s="381"/>
      <c r="B142" s="378" t="s">
        <v>24</v>
      </c>
      <c r="C142" s="378"/>
      <c r="D142" s="218"/>
      <c r="E142" s="218"/>
      <c r="F142" s="382"/>
      <c r="G142" s="218" t="s">
        <v>24</v>
      </c>
      <c r="H142" s="218"/>
      <c r="I142" s="218"/>
    </row>
    <row r="143" spans="1:12" ht="21.75" customHeight="1">
      <c r="A143" s="381"/>
      <c r="B143" s="378" t="s">
        <v>149</v>
      </c>
      <c r="C143" s="378"/>
      <c r="D143" s="218"/>
      <c r="E143" s="218"/>
      <c r="F143" s="382"/>
      <c r="G143" s="218" t="s">
        <v>25</v>
      </c>
      <c r="H143" s="218"/>
      <c r="I143" s="218"/>
    </row>
    <row r="146" spans="1:9">
      <c r="A146" s="86"/>
      <c r="B146" s="249" t="s">
        <v>162</v>
      </c>
      <c r="C146" s="251">
        <f>'Aneksi nr.1'!C21-'Aneksi nr.2'!C136</f>
        <v>0</v>
      </c>
      <c r="D146" s="251">
        <f>'Aneksi nr.1'!D21-'Aneksi nr.2'!D136</f>
        <v>7.0493103412445635E-3</v>
      </c>
      <c r="E146" s="251">
        <f>'Aneksi nr.1'!E21-'Aneksi nr.2'!E136</f>
        <v>0</v>
      </c>
      <c r="F146" s="251">
        <f>'Aneksi nr.1'!F21-'Aneksi nr.2'!F136</f>
        <v>-0.21400000000721775</v>
      </c>
      <c r="G146" s="251">
        <f>'Aneksi nr.1'!G21-'Aneksi nr.2'!G136</f>
        <v>-0.21400000000721775</v>
      </c>
      <c r="H146" s="251">
        <f>'Aneksi nr.1'!H21-'Aneksi nr.2'!H136</f>
        <v>2.7000000001862645E-2</v>
      </c>
      <c r="I146" s="251">
        <f>'Aneksi nr.1'!I21-'Aneksi nr.2'!I136</f>
        <v>0.24099999999816646</v>
      </c>
    </row>
    <row r="149" spans="1:9" ht="24.6" customHeight="1">
      <c r="B149" s="254" t="s">
        <v>154</v>
      </c>
      <c r="C149" s="254"/>
      <c r="D149" s="255"/>
      <c r="E149" s="255"/>
    </row>
  </sheetData>
  <mergeCells count="40">
    <mergeCell ref="A141:A143"/>
    <mergeCell ref="B141:C141"/>
    <mergeCell ref="F141:F143"/>
    <mergeCell ref="B142:C142"/>
    <mergeCell ref="B143:C143"/>
    <mergeCell ref="A115:A117"/>
    <mergeCell ref="B115:B117"/>
    <mergeCell ref="I116:I117"/>
    <mergeCell ref="A135:B135"/>
    <mergeCell ref="A136:B136"/>
    <mergeCell ref="A104:A106"/>
    <mergeCell ref="B104:C104"/>
    <mergeCell ref="F104:F106"/>
    <mergeCell ref="B105:C105"/>
    <mergeCell ref="B106:C106"/>
    <mergeCell ref="A79:A81"/>
    <mergeCell ref="B79:B81"/>
    <mergeCell ref="I80:I81"/>
    <mergeCell ref="A99:B99"/>
    <mergeCell ref="A100:B100"/>
    <mergeCell ref="A68:A70"/>
    <mergeCell ref="B68:C68"/>
    <mergeCell ref="F68:F70"/>
    <mergeCell ref="B69:C69"/>
    <mergeCell ref="B70:C70"/>
    <mergeCell ref="A43:A45"/>
    <mergeCell ref="B43:B45"/>
    <mergeCell ref="I44:I45"/>
    <mergeCell ref="A63:B63"/>
    <mergeCell ref="A64:B64"/>
    <mergeCell ref="I8:I9"/>
    <mergeCell ref="A27:B27"/>
    <mergeCell ref="A28:B28"/>
    <mergeCell ref="B7:B9"/>
    <mergeCell ref="B32:C32"/>
    <mergeCell ref="F32:F34"/>
    <mergeCell ref="B33:C33"/>
    <mergeCell ref="B34:C34"/>
    <mergeCell ref="A7:A9"/>
    <mergeCell ref="A32:A34"/>
  </mergeCells>
  <phoneticPr fontId="9" type="noConversion"/>
  <printOptions horizontalCentered="1" verticalCentered="1"/>
  <pageMargins left="0" right="0" top="0" bottom="0" header="0" footer="0"/>
  <pageSetup paperSize="9" scale="92" orientation="landscape" r:id="rId1"/>
  <headerFooter alignWithMargins="0"/>
  <rowBreaks count="3" manualBreakCount="3">
    <brk id="37" max="16383" man="1"/>
    <brk id="73" max="16383" man="1"/>
    <brk id="10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61"/>
  <sheetViews>
    <sheetView workbookViewId="0">
      <selection activeCell="L20" sqref="L20"/>
    </sheetView>
  </sheetViews>
  <sheetFormatPr defaultColWidth="9.140625" defaultRowHeight="12.75"/>
  <cols>
    <col min="1" max="1" width="14" style="96" customWidth="1"/>
    <col min="2" max="2" width="45.140625" style="96" customWidth="1"/>
    <col min="3" max="3" width="11.5703125" style="96" customWidth="1"/>
    <col min="4" max="4" width="10.7109375" style="96" customWidth="1"/>
    <col min="5" max="5" width="10.42578125" style="96" customWidth="1"/>
    <col min="6" max="6" width="9.5703125" style="96" customWidth="1"/>
    <col min="7" max="7" width="9" style="96" customWidth="1"/>
    <col min="8" max="8" width="11.140625" style="96" customWidth="1"/>
    <col min="9" max="9" width="8.5703125" style="96" customWidth="1"/>
    <col min="10" max="11" width="11.140625" style="96" customWidth="1"/>
    <col min="12" max="12" width="8.85546875" style="96" customWidth="1"/>
    <col min="13" max="13" width="9.42578125" style="96" customWidth="1"/>
    <col min="14" max="14" width="10.140625" style="96" customWidth="1"/>
    <col min="15" max="15" width="9" style="96" customWidth="1"/>
    <col min="16" max="16" width="10" style="96" customWidth="1"/>
    <col min="17" max="17" width="9" style="96" customWidth="1"/>
    <col min="18" max="18" width="8.28515625" style="96" customWidth="1"/>
    <col min="19" max="19" width="20.140625" style="96" customWidth="1"/>
    <col min="20" max="16384" width="9.140625" style="96"/>
  </cols>
  <sheetData>
    <row r="2" spans="1:19" s="88" customFormat="1" ht="15.75">
      <c r="A2" s="87" t="s">
        <v>87</v>
      </c>
    </row>
    <row r="3" spans="1:19" s="88" customFormat="1" ht="15">
      <c r="A3" s="83" t="s">
        <v>294</v>
      </c>
    </row>
    <row r="4" spans="1:19" s="88" customFormat="1" ht="15.75">
      <c r="A4" s="89"/>
      <c r="B4" s="90"/>
      <c r="C4" s="90"/>
      <c r="D4" s="90"/>
      <c r="E4" s="90"/>
      <c r="F4" s="90"/>
      <c r="G4" s="90"/>
      <c r="H4" s="90"/>
      <c r="I4" s="90"/>
      <c r="J4" s="90"/>
      <c r="K4" s="90"/>
      <c r="L4" s="90"/>
      <c r="M4" s="90"/>
      <c r="N4" s="90"/>
    </row>
    <row r="5" spans="1:19" ht="20.25" customHeight="1">
      <c r="A5" s="91" t="s">
        <v>26</v>
      </c>
      <c r="B5" s="59"/>
      <c r="C5" s="92" t="s">
        <v>27</v>
      </c>
      <c r="D5" s="93"/>
      <c r="E5" s="94"/>
      <c r="F5" s="94"/>
      <c r="G5" s="94"/>
      <c r="H5" s="94"/>
      <c r="I5" s="94"/>
      <c r="J5" s="94"/>
      <c r="K5" s="95"/>
      <c r="L5" s="95"/>
      <c r="M5" s="95"/>
      <c r="N5" s="95"/>
    </row>
    <row r="6" spans="1:19" ht="20.25" customHeight="1">
      <c r="A6" s="97"/>
      <c r="B6" s="108" t="s">
        <v>102</v>
      </c>
      <c r="C6" s="98"/>
      <c r="D6" s="98"/>
      <c r="E6" s="94"/>
      <c r="F6" s="94"/>
      <c r="G6" s="94"/>
      <c r="H6" s="94"/>
      <c r="I6" s="94"/>
      <c r="J6" s="94"/>
      <c r="K6" s="95"/>
      <c r="L6" s="95"/>
      <c r="M6" s="95"/>
      <c r="N6" s="95"/>
    </row>
    <row r="7" spans="1:19" ht="20.25" customHeight="1">
      <c r="A7" s="91" t="s">
        <v>1</v>
      </c>
      <c r="B7" s="99"/>
      <c r="C7" s="92" t="s">
        <v>59</v>
      </c>
      <c r="D7" s="93"/>
      <c r="E7" s="100"/>
      <c r="F7" s="101"/>
      <c r="G7" s="101"/>
      <c r="H7" s="101"/>
      <c r="I7" s="101"/>
      <c r="J7" s="101"/>
      <c r="K7" s="95"/>
      <c r="L7" s="95"/>
      <c r="M7" s="95"/>
      <c r="N7" s="95"/>
    </row>
    <row r="8" spans="1:19" ht="15.75" thickBot="1">
      <c r="A8" s="422"/>
      <c r="B8" s="423"/>
      <c r="G8" s="102"/>
      <c r="H8" s="102"/>
      <c r="I8" s="102"/>
      <c r="J8" s="102"/>
      <c r="K8" s="102"/>
      <c r="L8" s="102"/>
      <c r="M8" s="102"/>
      <c r="N8" s="102"/>
      <c r="O8" s="102"/>
      <c r="P8" s="102"/>
      <c r="Q8" s="102"/>
      <c r="R8" s="102"/>
      <c r="S8" s="102"/>
    </row>
    <row r="9" spans="1:19" s="105" customFormat="1" ht="16.5" thickBot="1">
      <c r="A9" s="103"/>
      <c r="B9" s="104" t="s">
        <v>57</v>
      </c>
      <c r="C9" s="104"/>
      <c r="D9" s="104"/>
      <c r="E9" s="104"/>
      <c r="F9" s="104" t="s">
        <v>93</v>
      </c>
      <c r="G9" s="104"/>
      <c r="H9" s="104"/>
      <c r="I9" s="104" t="s">
        <v>94</v>
      </c>
      <c r="J9" s="104"/>
      <c r="K9" s="104"/>
      <c r="L9" s="104" t="s">
        <v>95</v>
      </c>
      <c r="M9" s="104"/>
      <c r="N9" s="104"/>
      <c r="O9" s="104" t="s">
        <v>96</v>
      </c>
      <c r="P9" s="426" t="s">
        <v>100</v>
      </c>
      <c r="Q9" s="427"/>
      <c r="R9" s="428"/>
      <c r="S9" s="419" t="s">
        <v>31</v>
      </c>
    </row>
    <row r="10" spans="1:19" s="106" customFormat="1" ht="33" customHeight="1">
      <c r="A10" s="439" t="s">
        <v>0</v>
      </c>
      <c r="B10" s="441" t="s">
        <v>74</v>
      </c>
      <c r="C10" s="443" t="s">
        <v>75</v>
      </c>
      <c r="D10" s="433" t="s">
        <v>113</v>
      </c>
      <c r="E10" s="435" t="s">
        <v>114</v>
      </c>
      <c r="F10" s="437" t="s">
        <v>115</v>
      </c>
      <c r="G10" s="433" t="s">
        <v>116</v>
      </c>
      <c r="H10" s="435" t="s">
        <v>117</v>
      </c>
      <c r="I10" s="437" t="s">
        <v>118</v>
      </c>
      <c r="J10" s="433" t="s">
        <v>119</v>
      </c>
      <c r="K10" s="435" t="s">
        <v>120</v>
      </c>
      <c r="L10" s="437" t="s">
        <v>121</v>
      </c>
      <c r="M10" s="433" t="s">
        <v>165</v>
      </c>
      <c r="N10" s="435" t="s">
        <v>166</v>
      </c>
      <c r="O10" s="437" t="s">
        <v>122</v>
      </c>
      <c r="P10" s="431" t="s">
        <v>97</v>
      </c>
      <c r="Q10" s="429" t="s">
        <v>98</v>
      </c>
      <c r="R10" s="424" t="s">
        <v>99</v>
      </c>
      <c r="S10" s="420"/>
    </row>
    <row r="11" spans="1:19" s="106" customFormat="1" ht="48.75" customHeight="1">
      <c r="A11" s="440"/>
      <c r="B11" s="442"/>
      <c r="C11" s="444"/>
      <c r="D11" s="434"/>
      <c r="E11" s="436"/>
      <c r="F11" s="438"/>
      <c r="G11" s="434"/>
      <c r="H11" s="436"/>
      <c r="I11" s="438"/>
      <c r="J11" s="434"/>
      <c r="K11" s="436"/>
      <c r="L11" s="438"/>
      <c r="M11" s="434"/>
      <c r="N11" s="436"/>
      <c r="O11" s="438"/>
      <c r="P11" s="432"/>
      <c r="Q11" s="430"/>
      <c r="R11" s="425"/>
      <c r="S11" s="421"/>
    </row>
    <row r="12" spans="1:19" s="116" customFormat="1" ht="34.9" customHeight="1">
      <c r="A12" s="242"/>
      <c r="B12" s="213"/>
      <c r="C12" s="109"/>
      <c r="D12" s="110"/>
      <c r="E12" s="110"/>
      <c r="F12" s="111"/>
      <c r="G12" s="110"/>
      <c r="H12" s="110"/>
      <c r="I12" s="111"/>
      <c r="J12" s="110"/>
      <c r="K12" s="110"/>
      <c r="L12" s="111"/>
      <c r="M12" s="112"/>
      <c r="N12" s="112"/>
      <c r="O12" s="111"/>
      <c r="P12" s="113"/>
      <c r="Q12" s="114"/>
      <c r="R12" s="111"/>
      <c r="S12" s="115" t="s">
        <v>69</v>
      </c>
    </row>
    <row r="13" spans="1:19" s="116" customFormat="1" ht="28.9" customHeight="1">
      <c r="A13" s="242"/>
      <c r="B13" s="211"/>
      <c r="C13" s="203"/>
      <c r="D13" s="110"/>
      <c r="E13" s="110"/>
      <c r="F13" s="111"/>
      <c r="G13" s="110"/>
      <c r="H13" s="110"/>
      <c r="I13" s="111"/>
      <c r="J13" s="110"/>
      <c r="K13" s="110"/>
      <c r="L13" s="111"/>
      <c r="M13" s="112"/>
      <c r="N13" s="112"/>
      <c r="O13" s="111"/>
      <c r="P13" s="113"/>
      <c r="Q13" s="114"/>
      <c r="R13" s="111"/>
      <c r="S13" s="115"/>
    </row>
    <row r="14" spans="1:19" s="116" customFormat="1" ht="19.5" customHeight="1">
      <c r="A14" s="214"/>
      <c r="B14" s="213"/>
      <c r="C14" s="203"/>
      <c r="D14" s="110"/>
      <c r="E14" s="110"/>
      <c r="F14" s="111"/>
      <c r="G14" s="110"/>
      <c r="H14" s="110"/>
      <c r="I14" s="111"/>
      <c r="J14" s="110"/>
      <c r="K14" s="110"/>
      <c r="L14" s="111"/>
      <c r="M14" s="112"/>
      <c r="N14" s="112"/>
      <c r="O14" s="111"/>
      <c r="P14" s="113"/>
      <c r="Q14" s="114"/>
      <c r="R14" s="111"/>
      <c r="S14" s="115"/>
    </row>
    <row r="15" spans="1:19" s="116" customFormat="1" ht="19.5" customHeight="1">
      <c r="A15" s="214"/>
      <c r="B15" s="229"/>
      <c r="C15" s="203"/>
      <c r="D15" s="110"/>
      <c r="E15" s="110"/>
      <c r="F15" s="111"/>
      <c r="G15" s="110"/>
      <c r="H15" s="110"/>
      <c r="I15" s="111"/>
      <c r="J15" s="110"/>
      <c r="K15" s="110"/>
      <c r="L15" s="111"/>
      <c r="M15" s="112"/>
      <c r="N15" s="112"/>
      <c r="O15" s="111"/>
      <c r="P15" s="113"/>
      <c r="Q15" s="114"/>
      <c r="R15" s="111"/>
      <c r="S15" s="115"/>
    </row>
    <row r="16" spans="1:19" s="116" customFormat="1" ht="19.5" customHeight="1" thickBot="1">
      <c r="A16" s="107"/>
      <c r="B16" s="212" t="s">
        <v>141</v>
      </c>
      <c r="C16" s="203"/>
      <c r="D16" s="110"/>
      <c r="E16" s="110">
        <f>SUM(E12:E15)</f>
        <v>0</v>
      </c>
      <c r="F16" s="111"/>
      <c r="G16" s="110"/>
      <c r="H16" s="110">
        <f>SUM(H12:H15)</f>
        <v>0</v>
      </c>
      <c r="I16" s="111"/>
      <c r="J16" s="110"/>
      <c r="K16" s="110">
        <f>SUM(K12:K15)</f>
        <v>0</v>
      </c>
      <c r="L16" s="111"/>
      <c r="M16" s="112"/>
      <c r="N16" s="110">
        <f>SUM(N12:N15)</f>
        <v>0</v>
      </c>
      <c r="O16" s="111"/>
      <c r="P16" s="113"/>
      <c r="Q16" s="114"/>
      <c r="R16" s="111"/>
      <c r="S16" s="115"/>
    </row>
    <row r="17" spans="1:14" ht="18" customHeight="1" thickTop="1">
      <c r="B17" s="117"/>
      <c r="F17" s="118"/>
      <c r="G17" s="123"/>
      <c r="H17" s="123"/>
      <c r="I17" s="118"/>
      <c r="K17" s="123"/>
      <c r="L17" s="118"/>
    </row>
    <row r="18" spans="1:14" ht="25.9" customHeight="1" thickBot="1">
      <c r="A18" s="445" t="s">
        <v>86</v>
      </c>
      <c r="B18" s="446"/>
      <c r="C18" s="446"/>
      <c r="D18" s="446"/>
      <c r="E18" s="446"/>
      <c r="F18" s="446"/>
      <c r="K18" s="123"/>
    </row>
    <row r="19" spans="1:14" ht="34.5" thickTop="1">
      <c r="A19" s="119" t="s">
        <v>0</v>
      </c>
      <c r="B19" s="120" t="s">
        <v>74</v>
      </c>
      <c r="C19" s="121" t="s">
        <v>84</v>
      </c>
      <c r="D19" s="121" t="s">
        <v>62</v>
      </c>
      <c r="E19" s="121" t="s">
        <v>85</v>
      </c>
      <c r="F19" s="122" t="s">
        <v>31</v>
      </c>
      <c r="H19" s="123"/>
      <c r="K19" s="123"/>
    </row>
    <row r="20" spans="1:14" ht="18.75" customHeight="1">
      <c r="A20" s="124" t="s">
        <v>76</v>
      </c>
      <c r="B20" s="125" t="s">
        <v>92</v>
      </c>
      <c r="C20" s="125"/>
      <c r="D20" s="125"/>
      <c r="E20" s="126">
        <v>0</v>
      </c>
      <c r="F20" s="127"/>
      <c r="K20" s="123"/>
    </row>
    <row r="21" spans="1:14" ht="18.75" customHeight="1" thickBot="1">
      <c r="A21" s="128" t="s">
        <v>46</v>
      </c>
      <c r="B21" s="129" t="s">
        <v>77</v>
      </c>
      <c r="C21" s="130"/>
      <c r="D21" s="130"/>
      <c r="E21" s="131">
        <v>0</v>
      </c>
      <c r="F21" s="132"/>
    </row>
    <row r="22" spans="1:14" ht="13.5" thickTop="1">
      <c r="A22" s="133"/>
      <c r="B22" s="133"/>
      <c r="C22" s="133"/>
      <c r="D22" s="133"/>
      <c r="E22" s="134"/>
      <c r="F22" s="133"/>
    </row>
    <row r="23" spans="1:14">
      <c r="A23" s="133"/>
      <c r="B23" s="133"/>
      <c r="C23" s="133"/>
      <c r="D23" s="133"/>
      <c r="E23" s="134"/>
      <c r="F23" s="133"/>
    </row>
    <row r="24" spans="1:14" ht="20.25" customHeight="1">
      <c r="A24" s="381" t="s">
        <v>133</v>
      </c>
      <c r="B24" s="380" t="s">
        <v>144</v>
      </c>
      <c r="C24" s="380"/>
      <c r="D24" s="202"/>
      <c r="E24" s="447" t="s">
        <v>134</v>
      </c>
      <c r="F24" s="448"/>
      <c r="G24" s="202" t="s">
        <v>9</v>
      </c>
      <c r="H24" s="453"/>
      <c r="I24" s="453"/>
      <c r="J24" s="453"/>
    </row>
    <row r="25" spans="1:14" ht="20.25" customHeight="1">
      <c r="A25" s="381"/>
      <c r="B25" s="378" t="s">
        <v>24</v>
      </c>
      <c r="C25" s="378"/>
      <c r="D25" s="201"/>
      <c r="E25" s="449"/>
      <c r="F25" s="450"/>
      <c r="G25" s="201" t="s">
        <v>24</v>
      </c>
      <c r="H25" s="454"/>
      <c r="I25" s="454"/>
      <c r="J25" s="454"/>
    </row>
    <row r="26" spans="1:14" ht="20.25" customHeight="1">
      <c r="A26" s="381"/>
      <c r="B26" s="378" t="s">
        <v>150</v>
      </c>
      <c r="C26" s="378"/>
      <c r="D26" s="201"/>
      <c r="E26" s="451"/>
      <c r="F26" s="452"/>
      <c r="G26" s="201" t="s">
        <v>25</v>
      </c>
      <c r="H26" s="454"/>
      <c r="I26" s="454"/>
      <c r="J26" s="454"/>
    </row>
    <row r="28" spans="1:14" s="88" customFormat="1" ht="15.75">
      <c r="A28" s="87" t="s">
        <v>87</v>
      </c>
    </row>
    <row r="29" spans="1:14" s="88" customFormat="1" ht="15">
      <c r="A29" s="83" t="s">
        <v>158</v>
      </c>
    </row>
    <row r="30" spans="1:14" s="88" customFormat="1" ht="15.75">
      <c r="A30" s="89"/>
      <c r="B30" s="90"/>
      <c r="C30" s="90"/>
      <c r="D30" s="90"/>
      <c r="E30" s="90"/>
      <c r="F30" s="90"/>
      <c r="G30" s="90"/>
      <c r="H30" s="90"/>
      <c r="I30" s="90"/>
      <c r="J30" s="90"/>
      <c r="K30" s="90"/>
      <c r="L30" s="90"/>
      <c r="M30" s="90"/>
      <c r="N30" s="90"/>
    </row>
    <row r="31" spans="1:14" ht="20.25" customHeight="1">
      <c r="A31" s="91" t="s">
        <v>26</v>
      </c>
      <c r="B31" s="59"/>
      <c r="C31" s="92" t="s">
        <v>27</v>
      </c>
      <c r="D31" s="93"/>
      <c r="E31" s="94"/>
      <c r="F31" s="94"/>
      <c r="G31" s="94"/>
      <c r="H31" s="94"/>
      <c r="I31" s="94"/>
      <c r="J31" s="94"/>
      <c r="K31" s="95"/>
      <c r="L31" s="95"/>
      <c r="M31" s="95"/>
      <c r="N31" s="95"/>
    </row>
    <row r="32" spans="1:14" ht="20.25" customHeight="1">
      <c r="A32" s="97"/>
      <c r="B32" s="108" t="s">
        <v>102</v>
      </c>
      <c r="C32" s="98"/>
      <c r="D32" s="98"/>
      <c r="E32" s="94"/>
      <c r="F32" s="94"/>
      <c r="G32" s="94"/>
      <c r="H32" s="94"/>
      <c r="I32" s="94"/>
      <c r="J32" s="94"/>
      <c r="K32" s="95"/>
      <c r="L32" s="95"/>
      <c r="M32" s="95"/>
      <c r="N32" s="95"/>
    </row>
    <row r="33" spans="1:19" ht="20.25" customHeight="1">
      <c r="A33" s="91" t="s">
        <v>1</v>
      </c>
      <c r="B33" s="215"/>
      <c r="C33" s="92" t="s">
        <v>59</v>
      </c>
      <c r="D33" s="216"/>
      <c r="E33" s="100"/>
      <c r="F33" s="101"/>
      <c r="G33" s="101"/>
      <c r="H33" s="101"/>
      <c r="I33" s="101"/>
      <c r="J33" s="101"/>
      <c r="K33" s="95"/>
      <c r="L33" s="95"/>
      <c r="M33" s="95"/>
      <c r="N33" s="95"/>
    </row>
    <row r="34" spans="1:19" ht="15.75" thickBot="1">
      <c r="A34" s="422"/>
      <c r="B34" s="423"/>
      <c r="G34" s="102"/>
      <c r="H34" s="102"/>
      <c r="I34" s="102"/>
      <c r="J34" s="102"/>
      <c r="K34" s="102"/>
      <c r="L34" s="102"/>
      <c r="M34" s="102"/>
      <c r="N34" s="102"/>
      <c r="O34" s="102"/>
      <c r="P34" s="102"/>
      <c r="Q34" s="102"/>
      <c r="R34" s="102"/>
      <c r="S34" s="102"/>
    </row>
    <row r="35" spans="1:19" s="105" customFormat="1" ht="16.5" thickBot="1">
      <c r="A35" s="103"/>
      <c r="B35" s="104" t="s">
        <v>57</v>
      </c>
      <c r="C35" s="104"/>
      <c r="D35" s="104"/>
      <c r="E35" s="104"/>
      <c r="F35" s="104" t="s">
        <v>93</v>
      </c>
      <c r="G35" s="104"/>
      <c r="H35" s="104"/>
      <c r="I35" s="104" t="s">
        <v>94</v>
      </c>
      <c r="J35" s="104"/>
      <c r="K35" s="104"/>
      <c r="L35" s="104" t="s">
        <v>95</v>
      </c>
      <c r="M35" s="104"/>
      <c r="N35" s="104"/>
      <c r="O35" s="104" t="s">
        <v>96</v>
      </c>
      <c r="P35" s="426" t="s">
        <v>100</v>
      </c>
      <c r="Q35" s="427"/>
      <c r="R35" s="428"/>
      <c r="S35" s="419" t="s">
        <v>31</v>
      </c>
    </row>
    <row r="36" spans="1:19" s="106" customFormat="1" ht="33" customHeight="1">
      <c r="A36" s="439" t="s">
        <v>0</v>
      </c>
      <c r="B36" s="441" t="s">
        <v>74</v>
      </c>
      <c r="C36" s="443" t="s">
        <v>75</v>
      </c>
      <c r="D36" s="433" t="s">
        <v>113</v>
      </c>
      <c r="E36" s="435" t="s">
        <v>114</v>
      </c>
      <c r="F36" s="437" t="s">
        <v>115</v>
      </c>
      <c r="G36" s="433" t="s">
        <v>116</v>
      </c>
      <c r="H36" s="435" t="s">
        <v>117</v>
      </c>
      <c r="I36" s="437" t="s">
        <v>118</v>
      </c>
      <c r="J36" s="433" t="s">
        <v>119</v>
      </c>
      <c r="K36" s="455" t="s">
        <v>120</v>
      </c>
      <c r="L36" s="437" t="s">
        <v>121</v>
      </c>
      <c r="M36" s="433" t="s">
        <v>165</v>
      </c>
      <c r="N36" s="435" t="s">
        <v>166</v>
      </c>
      <c r="O36" s="437" t="s">
        <v>122</v>
      </c>
      <c r="P36" s="431" t="s">
        <v>97</v>
      </c>
      <c r="Q36" s="429" t="s">
        <v>98</v>
      </c>
      <c r="R36" s="424" t="s">
        <v>99</v>
      </c>
      <c r="S36" s="420"/>
    </row>
    <row r="37" spans="1:19" s="106" customFormat="1" ht="48.75" customHeight="1">
      <c r="A37" s="440"/>
      <c r="B37" s="442"/>
      <c r="C37" s="444"/>
      <c r="D37" s="434"/>
      <c r="E37" s="436"/>
      <c r="F37" s="438"/>
      <c r="G37" s="434"/>
      <c r="H37" s="436"/>
      <c r="I37" s="438"/>
      <c r="J37" s="434"/>
      <c r="K37" s="456"/>
      <c r="L37" s="438"/>
      <c r="M37" s="434"/>
      <c r="N37" s="436"/>
      <c r="O37" s="438"/>
      <c r="P37" s="432"/>
      <c r="Q37" s="430"/>
      <c r="R37" s="425"/>
      <c r="S37" s="421"/>
    </row>
    <row r="38" spans="1:19" s="116" customFormat="1" ht="34.9" customHeight="1">
      <c r="A38" s="242"/>
      <c r="B38" s="217"/>
      <c r="C38" s="109"/>
      <c r="D38" s="110"/>
      <c r="E38" s="110"/>
      <c r="F38" s="111"/>
      <c r="G38" s="110"/>
      <c r="H38" s="110"/>
      <c r="I38" s="111"/>
      <c r="J38" s="110"/>
      <c r="K38" s="110"/>
      <c r="L38" s="111"/>
      <c r="M38" s="112"/>
      <c r="N38" s="112"/>
      <c r="O38" s="111"/>
      <c r="P38" s="113"/>
      <c r="Q38" s="114"/>
      <c r="R38" s="111"/>
      <c r="S38" s="115"/>
    </row>
    <row r="39" spans="1:19" s="116" customFormat="1" ht="33" customHeight="1">
      <c r="A39" s="242"/>
      <c r="B39" s="226"/>
      <c r="C39" s="228"/>
      <c r="D39" s="227"/>
      <c r="E39" s="110"/>
      <c r="F39" s="111"/>
      <c r="G39" s="110"/>
      <c r="H39" s="110"/>
      <c r="I39" s="111"/>
      <c r="J39" s="110"/>
      <c r="K39" s="110"/>
      <c r="L39" s="111"/>
      <c r="M39" s="112"/>
      <c r="N39" s="112"/>
      <c r="O39" s="111"/>
      <c r="P39" s="113"/>
      <c r="Q39" s="114"/>
      <c r="R39" s="111"/>
      <c r="S39" s="115"/>
    </row>
    <row r="40" spans="1:19" s="116" customFormat="1" ht="33" customHeight="1">
      <c r="A40" s="242"/>
      <c r="B40" s="225"/>
      <c r="C40" s="228"/>
      <c r="D40" s="227"/>
      <c r="E40" s="110"/>
      <c r="F40" s="111"/>
      <c r="G40" s="110"/>
      <c r="H40" s="110"/>
      <c r="I40" s="111"/>
      <c r="J40" s="110"/>
      <c r="K40" s="110"/>
      <c r="L40" s="111"/>
      <c r="M40" s="112"/>
      <c r="N40" s="112"/>
      <c r="O40" s="111"/>
      <c r="P40" s="113"/>
      <c r="Q40" s="114"/>
      <c r="R40" s="111"/>
      <c r="S40" s="115"/>
    </row>
    <row r="41" spans="1:19" s="116" customFormat="1" ht="33" customHeight="1">
      <c r="A41" s="242"/>
      <c r="B41" s="225"/>
      <c r="C41" s="228"/>
      <c r="D41" s="227"/>
      <c r="E41" s="110"/>
      <c r="F41" s="111"/>
      <c r="G41" s="110"/>
      <c r="H41" s="110"/>
      <c r="I41" s="111"/>
      <c r="J41" s="110"/>
      <c r="K41" s="110"/>
      <c r="L41" s="111"/>
      <c r="M41" s="112"/>
      <c r="N41" s="112"/>
      <c r="O41" s="111"/>
      <c r="P41" s="113"/>
      <c r="Q41" s="114"/>
      <c r="R41" s="111"/>
      <c r="S41" s="115"/>
    </row>
    <row r="42" spans="1:19" s="116" customFormat="1" ht="31.5" customHeight="1">
      <c r="A42" s="242"/>
      <c r="B42" s="225"/>
      <c r="C42" s="228"/>
      <c r="D42" s="110"/>
      <c r="E42" s="110"/>
      <c r="F42" s="111"/>
      <c r="G42" s="110"/>
      <c r="H42" s="110"/>
      <c r="I42" s="111"/>
      <c r="J42" s="110"/>
      <c r="K42" s="110"/>
      <c r="L42" s="111"/>
      <c r="M42" s="112"/>
      <c r="N42" s="112"/>
      <c r="O42" s="111"/>
      <c r="P42" s="113"/>
      <c r="Q42" s="114"/>
      <c r="R42" s="111"/>
      <c r="S42" s="115"/>
    </row>
    <row r="43" spans="1:19" s="116" customFormat="1" ht="31.5" customHeight="1">
      <c r="A43" s="242"/>
      <c r="B43" s="225"/>
      <c r="C43" s="228"/>
      <c r="D43" s="110"/>
      <c r="E43" s="110"/>
      <c r="F43" s="111"/>
      <c r="G43" s="110"/>
      <c r="H43" s="110"/>
      <c r="I43" s="111"/>
      <c r="J43" s="110"/>
      <c r="K43" s="110"/>
      <c r="L43" s="111"/>
      <c r="M43" s="112"/>
      <c r="N43" s="227"/>
      <c r="O43" s="111"/>
      <c r="P43" s="113"/>
      <c r="Q43" s="114"/>
      <c r="R43" s="111"/>
      <c r="S43" s="115"/>
    </row>
    <row r="44" spans="1:19" s="116" customFormat="1" ht="19.5" customHeight="1" thickBot="1">
      <c r="A44" s="107"/>
      <c r="B44" s="212" t="s">
        <v>141</v>
      </c>
      <c r="C44" s="203"/>
      <c r="D44" s="110"/>
      <c r="E44" s="110">
        <f>SUM(E38:E43)</f>
        <v>0</v>
      </c>
      <c r="F44" s="111"/>
      <c r="G44" s="110"/>
      <c r="H44" s="110">
        <f>SUM(H38:H43)</f>
        <v>0</v>
      </c>
      <c r="I44" s="111"/>
      <c r="J44" s="110"/>
      <c r="K44" s="110">
        <f>SUM(K38:K43)</f>
        <v>0</v>
      </c>
      <c r="L44" s="111"/>
      <c r="M44" s="112"/>
      <c r="N44" s="110">
        <f>SUM(N38:N43)</f>
        <v>0</v>
      </c>
      <c r="O44" s="111"/>
      <c r="P44" s="113"/>
      <c r="Q44" s="114"/>
      <c r="R44" s="111"/>
      <c r="S44" s="115"/>
    </row>
    <row r="45" spans="1:19" ht="18" customHeight="1" thickTop="1">
      <c r="B45" s="117"/>
      <c r="F45" s="118"/>
      <c r="G45" s="123"/>
      <c r="H45" s="123"/>
      <c r="I45" s="118"/>
      <c r="K45" s="123"/>
      <c r="L45" s="118"/>
    </row>
    <row r="46" spans="1:19" ht="25.9" customHeight="1" thickBot="1">
      <c r="A46" s="445" t="s">
        <v>86</v>
      </c>
      <c r="B46" s="446"/>
      <c r="C46" s="446"/>
      <c r="D46" s="446"/>
      <c r="E46" s="446"/>
      <c r="F46" s="446"/>
      <c r="K46" s="123"/>
    </row>
    <row r="47" spans="1:19" ht="34.5" thickTop="1">
      <c r="A47" s="119" t="s">
        <v>0</v>
      </c>
      <c r="B47" s="120" t="s">
        <v>74</v>
      </c>
      <c r="C47" s="121" t="s">
        <v>84</v>
      </c>
      <c r="D47" s="121" t="s">
        <v>62</v>
      </c>
      <c r="E47" s="121" t="s">
        <v>85</v>
      </c>
      <c r="F47" s="122" t="s">
        <v>31</v>
      </c>
      <c r="H47" s="123"/>
      <c r="K47" s="123"/>
    </row>
    <row r="48" spans="1:19" ht="18.75" customHeight="1">
      <c r="A48" s="124" t="s">
        <v>76</v>
      </c>
      <c r="B48" s="125" t="s">
        <v>92</v>
      </c>
      <c r="C48" s="125"/>
      <c r="D48" s="125"/>
      <c r="E48" s="126">
        <v>0</v>
      </c>
      <c r="F48" s="127"/>
      <c r="K48" s="123"/>
    </row>
    <row r="49" spans="1:16" ht="18.75" customHeight="1" thickBot="1">
      <c r="A49" s="128" t="s">
        <v>46</v>
      </c>
      <c r="B49" s="129" t="s">
        <v>77</v>
      </c>
      <c r="C49" s="130"/>
      <c r="D49" s="130"/>
      <c r="E49" s="131">
        <v>0</v>
      </c>
      <c r="F49" s="132"/>
      <c r="K49" s="123"/>
    </row>
    <row r="50" spans="1:16" ht="13.5" thickTop="1">
      <c r="A50" s="133"/>
      <c r="B50" s="133"/>
      <c r="C50" s="133"/>
      <c r="D50" s="133"/>
      <c r="E50" s="134"/>
      <c r="F50" s="133"/>
    </row>
    <row r="51" spans="1:16" ht="20.25" customHeight="1">
      <c r="A51" s="381" t="s">
        <v>133</v>
      </c>
      <c r="B51" s="380" t="s">
        <v>147</v>
      </c>
      <c r="C51" s="380"/>
      <c r="D51" s="210"/>
      <c r="E51" s="447" t="s">
        <v>134</v>
      </c>
      <c r="F51" s="448"/>
      <c r="G51" s="210" t="s">
        <v>9</v>
      </c>
      <c r="H51" s="453"/>
      <c r="I51" s="453"/>
      <c r="J51" s="453"/>
    </row>
    <row r="52" spans="1:16" ht="20.25" customHeight="1">
      <c r="A52" s="381"/>
      <c r="B52" s="378" t="s">
        <v>24</v>
      </c>
      <c r="C52" s="378"/>
      <c r="D52" s="209"/>
      <c r="E52" s="449"/>
      <c r="F52" s="450"/>
      <c r="G52" s="209" t="s">
        <v>24</v>
      </c>
      <c r="H52" s="454"/>
      <c r="I52" s="454"/>
      <c r="J52" s="454"/>
    </row>
    <row r="53" spans="1:16" ht="20.25" customHeight="1">
      <c r="A53" s="381"/>
      <c r="B53" s="378" t="s">
        <v>151</v>
      </c>
      <c r="C53" s="378"/>
      <c r="D53" s="209"/>
      <c r="E53" s="451"/>
      <c r="F53" s="452"/>
      <c r="G53" s="209" t="s">
        <v>25</v>
      </c>
      <c r="H53" s="454"/>
      <c r="I53" s="454"/>
      <c r="J53" s="454"/>
    </row>
    <row r="55" spans="1:16">
      <c r="A55" s="133"/>
      <c r="B55" s="133"/>
      <c r="C55" s="133"/>
      <c r="D55" s="133"/>
      <c r="E55" s="134"/>
      <c r="F55" s="133"/>
    </row>
    <row r="56" spans="1:16">
      <c r="A56" s="133"/>
      <c r="B56" s="133"/>
      <c r="C56" s="133"/>
      <c r="D56" s="133"/>
      <c r="E56" s="134"/>
      <c r="F56" s="133"/>
    </row>
    <row r="60" spans="1:16">
      <c r="B60" s="257"/>
      <c r="C60" s="258"/>
      <c r="D60" s="258"/>
      <c r="E60" s="259"/>
      <c r="F60" s="258"/>
      <c r="G60" s="258"/>
      <c r="H60" s="259"/>
      <c r="I60" s="258"/>
      <c r="J60" s="258"/>
      <c r="K60" s="259"/>
      <c r="L60" s="258"/>
      <c r="M60" s="258"/>
      <c r="N60" s="259"/>
      <c r="O60" s="258"/>
      <c r="P60" s="258"/>
    </row>
    <row r="61" spans="1:16" ht="20.25">
      <c r="B61" s="256" t="s">
        <v>164</v>
      </c>
    </row>
  </sheetData>
  <mergeCells count="60">
    <mergeCell ref="M36:M37"/>
    <mergeCell ref="N36:N37"/>
    <mergeCell ref="O36:O37"/>
    <mergeCell ref="P36:P37"/>
    <mergeCell ref="Q36:Q37"/>
    <mergeCell ref="A46:F46"/>
    <mergeCell ref="A51:A53"/>
    <mergeCell ref="B51:C51"/>
    <mergeCell ref="E51:F53"/>
    <mergeCell ref="H51:J51"/>
    <mergeCell ref="B52:C52"/>
    <mergeCell ref="H52:J52"/>
    <mergeCell ref="B53:C53"/>
    <mergeCell ref="H53:J53"/>
    <mergeCell ref="A34:B34"/>
    <mergeCell ref="P35:R35"/>
    <mergeCell ref="S35:S37"/>
    <mergeCell ref="A36:A37"/>
    <mergeCell ref="B36:B37"/>
    <mergeCell ref="C36:C37"/>
    <mergeCell ref="D36:D37"/>
    <mergeCell ref="E36:E37"/>
    <mergeCell ref="F36:F37"/>
    <mergeCell ref="G36:G37"/>
    <mergeCell ref="H36:H37"/>
    <mergeCell ref="I36:I37"/>
    <mergeCell ref="J36:J37"/>
    <mergeCell ref="K36:K37"/>
    <mergeCell ref="L36:L37"/>
    <mergeCell ref="R36:R37"/>
    <mergeCell ref="A18:F18"/>
    <mergeCell ref="A24:A26"/>
    <mergeCell ref="B24:C24"/>
    <mergeCell ref="E24:F26"/>
    <mergeCell ref="H24:J24"/>
    <mergeCell ref="B25:C25"/>
    <mergeCell ref="H25:J25"/>
    <mergeCell ref="B26:C26"/>
    <mergeCell ref="H26:J26"/>
    <mergeCell ref="C10:C11"/>
    <mergeCell ref="D10:D11"/>
    <mergeCell ref="E10:E11"/>
    <mergeCell ref="H10:H11"/>
    <mergeCell ref="F10:F11"/>
    <mergeCell ref="S9:S11"/>
    <mergeCell ref="A8:B8"/>
    <mergeCell ref="R10:R11"/>
    <mergeCell ref="P9:R9"/>
    <mergeCell ref="Q10:Q11"/>
    <mergeCell ref="P10:P11"/>
    <mergeCell ref="J10:J11"/>
    <mergeCell ref="K10:K11"/>
    <mergeCell ref="L10:L11"/>
    <mergeCell ref="G10:G11"/>
    <mergeCell ref="O10:O11"/>
    <mergeCell ref="I10:I11"/>
    <mergeCell ref="M10:M11"/>
    <mergeCell ref="N10:N11"/>
    <mergeCell ref="A10:A11"/>
    <mergeCell ref="B10:B11"/>
  </mergeCells>
  <printOptions horizontalCentered="1" verticalCentered="1"/>
  <pageMargins left="0.23622047244094491" right="0.23622047244094491" top="0.23622047244094491" bottom="0.23622047244094491" header="0.31496062992125984" footer="0.31496062992125984"/>
  <pageSetup paperSize="9" scale="61" orientation="landscape" r:id="rId1"/>
  <rowBreaks count="1" manualBreakCount="1">
    <brk id="27"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2"/>
  <sheetViews>
    <sheetView tabSelected="1" topLeftCell="A70" zoomScaleSheetLayoutView="73" workbookViewId="0">
      <selection activeCell="F80" sqref="F80:H81"/>
    </sheetView>
  </sheetViews>
  <sheetFormatPr defaultColWidth="9.140625" defaultRowHeight="12.75"/>
  <cols>
    <col min="1" max="1" width="16.42578125" style="146" customWidth="1"/>
    <col min="2" max="2" width="50.5703125" style="146" customWidth="1"/>
    <col min="3" max="3" width="16.85546875" style="147" customWidth="1"/>
    <col min="4" max="4" width="43.7109375" style="147" customWidth="1"/>
    <col min="5" max="5" width="12.140625" style="146" customWidth="1"/>
    <col min="6" max="7" width="13.5703125" style="146" customWidth="1"/>
    <col min="8" max="8" width="13" style="146" customWidth="1"/>
    <col min="9" max="9" width="13.42578125" style="146" customWidth="1"/>
    <col min="10" max="10" width="44" style="144" customWidth="1"/>
    <col min="11" max="16384" width="9.140625" style="147"/>
  </cols>
  <sheetData>
    <row r="2" spans="1:10" s="138" customFormat="1" ht="15.75">
      <c r="A2" s="135" t="s">
        <v>89</v>
      </c>
      <c r="B2" s="136"/>
      <c r="C2" s="137"/>
      <c r="E2" s="136"/>
      <c r="F2" s="136"/>
      <c r="G2" s="136"/>
      <c r="H2" s="136"/>
      <c r="I2" s="136"/>
      <c r="J2" s="139"/>
    </row>
    <row r="3" spans="1:10" s="145" customFormat="1" ht="15">
      <c r="A3" s="83" t="s">
        <v>294</v>
      </c>
      <c r="B3" s="140"/>
      <c r="C3" s="141"/>
      <c r="D3" s="142"/>
      <c r="E3" s="143"/>
      <c r="F3" s="143"/>
      <c r="G3" s="143"/>
      <c r="H3" s="143"/>
      <c r="I3" s="143"/>
      <c r="J3" s="144"/>
    </row>
    <row r="4" spans="1:10" ht="13.5" thickBot="1"/>
    <row r="5" spans="1:10" s="145" customFormat="1" ht="31.5">
      <c r="A5" s="273" t="s">
        <v>59</v>
      </c>
      <c r="B5" s="274" t="s">
        <v>69</v>
      </c>
      <c r="C5" s="275" t="s">
        <v>47</v>
      </c>
      <c r="D5" s="459" t="s">
        <v>103</v>
      </c>
      <c r="E5" s="460"/>
      <c r="F5" s="460"/>
      <c r="G5" s="460"/>
      <c r="H5" s="460"/>
      <c r="I5" s="461"/>
      <c r="J5" s="276" t="s">
        <v>31</v>
      </c>
    </row>
    <row r="6" spans="1:10" s="145" customFormat="1" ht="54" customHeight="1">
      <c r="A6" s="277" t="s">
        <v>63</v>
      </c>
      <c r="B6" s="278" t="s">
        <v>179</v>
      </c>
      <c r="C6" s="279"/>
      <c r="D6" s="280"/>
      <c r="E6" s="281"/>
      <c r="F6" s="281"/>
      <c r="G6" s="281"/>
      <c r="H6" s="281"/>
      <c r="I6" s="282"/>
      <c r="J6" s="283" t="s">
        <v>180</v>
      </c>
    </row>
    <row r="7" spans="1:10" s="145" customFormat="1" ht="15.75" customHeight="1">
      <c r="A7" s="284"/>
      <c r="B7" s="285"/>
      <c r="C7" s="286"/>
      <c r="D7" s="457" t="s">
        <v>73</v>
      </c>
      <c r="E7" s="457"/>
      <c r="F7" s="457"/>
      <c r="G7" s="457"/>
      <c r="H7" s="457"/>
      <c r="I7" s="457"/>
      <c r="J7" s="283"/>
    </row>
    <row r="8" spans="1:10" s="145" customFormat="1" ht="51" customHeight="1">
      <c r="A8" s="458" t="s">
        <v>181</v>
      </c>
      <c r="B8" s="457"/>
      <c r="C8" s="287" t="s">
        <v>71</v>
      </c>
      <c r="D8" s="288" t="s">
        <v>182</v>
      </c>
      <c r="E8" s="289" t="s">
        <v>304</v>
      </c>
      <c r="F8" s="287" t="s">
        <v>305</v>
      </c>
      <c r="G8" s="287" t="s">
        <v>306</v>
      </c>
      <c r="H8" s="290" t="s">
        <v>183</v>
      </c>
      <c r="I8" s="291" t="s">
        <v>72</v>
      </c>
      <c r="J8" s="292"/>
    </row>
    <row r="9" spans="1:10" s="145" customFormat="1" ht="42" customHeight="1">
      <c r="A9" s="293" t="s">
        <v>184</v>
      </c>
      <c r="B9" s="294" t="s">
        <v>185</v>
      </c>
      <c r="C9" s="295"/>
      <c r="D9" s="296"/>
      <c r="E9" s="297"/>
      <c r="F9" s="298"/>
      <c r="G9" s="299"/>
      <c r="H9" s="300"/>
      <c r="I9" s="301"/>
      <c r="J9" s="302"/>
    </row>
    <row r="10" spans="1:10" s="145" customFormat="1" ht="42" customHeight="1">
      <c r="A10" s="293"/>
      <c r="B10" s="294" t="s">
        <v>186</v>
      </c>
      <c r="C10" s="278" t="s">
        <v>187</v>
      </c>
      <c r="D10" s="303" t="s">
        <v>188</v>
      </c>
      <c r="E10" s="304">
        <v>274168</v>
      </c>
      <c r="F10" s="304">
        <v>270000</v>
      </c>
      <c r="G10" s="304">
        <v>268000</v>
      </c>
      <c r="H10" s="305">
        <v>266743</v>
      </c>
      <c r="I10" s="306">
        <v>1</v>
      </c>
      <c r="J10" s="307" t="s">
        <v>189</v>
      </c>
    </row>
    <row r="11" spans="1:10" s="145" customFormat="1" ht="42" customHeight="1">
      <c r="A11" s="293"/>
      <c r="B11" s="294" t="s">
        <v>190</v>
      </c>
      <c r="C11" s="278" t="s">
        <v>187</v>
      </c>
      <c r="D11" s="303" t="s">
        <v>191</v>
      </c>
      <c r="E11" s="304">
        <v>129275</v>
      </c>
      <c r="F11" s="304">
        <v>134000</v>
      </c>
      <c r="G11" s="304">
        <v>135500</v>
      </c>
      <c r="H11" s="305">
        <v>121975</v>
      </c>
      <c r="I11" s="306">
        <v>1</v>
      </c>
      <c r="J11" s="307" t="s">
        <v>192</v>
      </c>
    </row>
    <row r="12" spans="1:10" s="145" customFormat="1" ht="42" customHeight="1">
      <c r="A12" s="293"/>
      <c r="B12" s="294" t="s">
        <v>193</v>
      </c>
      <c r="C12" s="278" t="s">
        <v>187</v>
      </c>
      <c r="D12" s="303" t="s">
        <v>194</v>
      </c>
      <c r="E12" s="304">
        <v>8512</v>
      </c>
      <c r="F12" s="304">
        <v>10000</v>
      </c>
      <c r="G12" s="304">
        <v>10000</v>
      </c>
      <c r="H12" s="305">
        <v>9160</v>
      </c>
      <c r="I12" s="306">
        <v>1</v>
      </c>
      <c r="J12" s="307" t="s">
        <v>192</v>
      </c>
    </row>
    <row r="13" spans="1:10" s="145" customFormat="1" ht="42" customHeight="1">
      <c r="A13" s="293"/>
      <c r="B13" s="308" t="s">
        <v>195</v>
      </c>
      <c r="C13" s="278" t="s">
        <v>187</v>
      </c>
      <c r="D13" s="303" t="s">
        <v>196</v>
      </c>
      <c r="E13" s="304">
        <v>137787</v>
      </c>
      <c r="F13" s="304">
        <v>144000</v>
      </c>
      <c r="G13" s="304">
        <v>145500</v>
      </c>
      <c r="H13" s="305">
        <v>131135</v>
      </c>
      <c r="I13" s="306">
        <v>1</v>
      </c>
      <c r="J13" s="307" t="s">
        <v>192</v>
      </c>
    </row>
    <row r="14" spans="1:10" s="145" customFormat="1" ht="47.25" customHeight="1">
      <c r="A14" s="293"/>
      <c r="B14" s="309" t="s">
        <v>197</v>
      </c>
      <c r="C14" s="278" t="s">
        <v>76</v>
      </c>
      <c r="D14" s="303" t="s">
        <v>198</v>
      </c>
      <c r="E14" s="304">
        <v>1</v>
      </c>
      <c r="F14" s="304">
        <v>1</v>
      </c>
      <c r="G14" s="304">
        <v>1</v>
      </c>
      <c r="H14" s="305">
        <v>1</v>
      </c>
      <c r="I14" s="306">
        <v>1</v>
      </c>
      <c r="J14" s="307" t="s">
        <v>199</v>
      </c>
    </row>
    <row r="15" spans="1:10" s="145" customFormat="1" ht="42" customHeight="1">
      <c r="A15" s="293" t="s">
        <v>200</v>
      </c>
      <c r="B15" s="294" t="s">
        <v>311</v>
      </c>
      <c r="C15" s="285"/>
      <c r="D15" s="285"/>
      <c r="E15" s="285"/>
      <c r="F15" s="285"/>
      <c r="G15" s="285"/>
      <c r="H15" s="285"/>
      <c r="I15" s="285"/>
      <c r="J15" s="292"/>
    </row>
    <row r="16" spans="1:10" s="145" customFormat="1" ht="42" customHeight="1">
      <c r="A16" s="310"/>
      <c r="B16" s="294" t="s">
        <v>307</v>
      </c>
      <c r="C16" s="278" t="s">
        <v>187</v>
      </c>
      <c r="D16" s="303" t="s">
        <v>310</v>
      </c>
      <c r="E16" s="304"/>
      <c r="F16" s="304">
        <v>2091</v>
      </c>
      <c r="G16" s="304">
        <v>2091</v>
      </c>
      <c r="H16" s="305">
        <v>2091</v>
      </c>
      <c r="I16" s="306">
        <v>1</v>
      </c>
      <c r="J16" s="307" t="s">
        <v>201</v>
      </c>
    </row>
    <row r="17" spans="1:10" s="145" customFormat="1" ht="42" customHeight="1">
      <c r="A17" s="293"/>
      <c r="B17" s="294" t="s">
        <v>308</v>
      </c>
      <c r="C17" s="278" t="s">
        <v>187</v>
      </c>
      <c r="D17" s="303" t="s">
        <v>309</v>
      </c>
      <c r="E17" s="304">
        <v>0</v>
      </c>
      <c r="F17" s="304">
        <v>0</v>
      </c>
      <c r="G17" s="304">
        <v>0</v>
      </c>
      <c r="H17" s="305">
        <v>0</v>
      </c>
      <c r="I17" s="306">
        <v>1</v>
      </c>
      <c r="J17" s="307" t="s">
        <v>202</v>
      </c>
    </row>
    <row r="18" spans="1:10" s="145" customFormat="1" ht="42" customHeight="1">
      <c r="A18" s="368"/>
      <c r="B18" s="294" t="s">
        <v>312</v>
      </c>
      <c r="C18" s="278" t="s">
        <v>187</v>
      </c>
      <c r="D18" s="303" t="s">
        <v>313</v>
      </c>
      <c r="E18" s="304">
        <v>0</v>
      </c>
      <c r="F18" s="304">
        <v>4620</v>
      </c>
      <c r="G18" s="304">
        <v>4620</v>
      </c>
      <c r="H18" s="304">
        <v>4620</v>
      </c>
      <c r="I18" s="306">
        <v>1</v>
      </c>
      <c r="J18" s="307" t="s">
        <v>202</v>
      </c>
    </row>
    <row r="19" spans="1:10" s="145" customFormat="1" ht="42" customHeight="1">
      <c r="A19" s="311" t="s">
        <v>203</v>
      </c>
      <c r="B19" s="294" t="s">
        <v>204</v>
      </c>
      <c r="C19" s="285"/>
      <c r="D19" s="285"/>
      <c r="E19" s="285"/>
      <c r="F19" s="285"/>
      <c r="G19" s="285"/>
      <c r="H19" s="285"/>
      <c r="I19" s="285"/>
      <c r="J19" s="292"/>
    </row>
    <row r="20" spans="1:10" s="145" customFormat="1" ht="42" customHeight="1">
      <c r="A20" s="311"/>
      <c r="B20" s="294" t="s">
        <v>205</v>
      </c>
      <c r="C20" s="278" t="s">
        <v>187</v>
      </c>
      <c r="D20" s="303" t="s">
        <v>206</v>
      </c>
      <c r="E20" s="304">
        <v>39921</v>
      </c>
      <c r="F20" s="304">
        <v>40000</v>
      </c>
      <c r="G20" s="304">
        <v>40000</v>
      </c>
      <c r="H20" s="305">
        <v>36338</v>
      </c>
      <c r="I20" s="306">
        <v>1</v>
      </c>
      <c r="J20" s="307" t="s">
        <v>207</v>
      </c>
    </row>
    <row r="21" spans="1:10" s="145" customFormat="1" ht="42" customHeight="1" thickBot="1">
      <c r="A21" s="312"/>
      <c r="B21" s="308" t="s">
        <v>208</v>
      </c>
      <c r="C21" s="278" t="s">
        <v>187</v>
      </c>
      <c r="D21" s="303" t="s">
        <v>209</v>
      </c>
      <c r="E21" s="304">
        <v>36751</v>
      </c>
      <c r="F21" s="304">
        <v>40000</v>
      </c>
      <c r="G21" s="304">
        <v>40000</v>
      </c>
      <c r="H21" s="305">
        <v>35757</v>
      </c>
      <c r="I21" s="306">
        <v>1</v>
      </c>
      <c r="J21" s="307" t="s">
        <v>210</v>
      </c>
    </row>
    <row r="22" spans="1:10" s="145" customFormat="1" ht="37.15" customHeight="1">
      <c r="A22" s="273" t="s">
        <v>59</v>
      </c>
      <c r="B22" s="313"/>
      <c r="C22" s="314" t="s">
        <v>47</v>
      </c>
      <c r="D22" s="459" t="s">
        <v>211</v>
      </c>
      <c r="E22" s="460"/>
      <c r="F22" s="460"/>
      <c r="G22" s="460"/>
      <c r="H22" s="460"/>
      <c r="I22" s="461"/>
      <c r="J22" s="315" t="s">
        <v>31</v>
      </c>
    </row>
    <row r="23" spans="1:10" s="145" customFormat="1" ht="22.5" customHeight="1">
      <c r="A23" s="316" t="s">
        <v>63</v>
      </c>
      <c r="B23" s="278" t="s">
        <v>212</v>
      </c>
      <c r="C23" s="317"/>
      <c r="D23" s="280"/>
      <c r="E23" s="281"/>
      <c r="F23" s="281"/>
      <c r="G23" s="281"/>
      <c r="H23" s="281"/>
      <c r="I23" s="282"/>
      <c r="J23" s="318" t="s">
        <v>70</v>
      </c>
    </row>
    <row r="24" spans="1:10" s="145" customFormat="1" ht="22.5" customHeight="1">
      <c r="A24" s="297"/>
      <c r="B24" s="285"/>
      <c r="C24" s="286"/>
      <c r="D24" s="478" t="s">
        <v>73</v>
      </c>
      <c r="E24" s="478"/>
      <c r="F24" s="478"/>
      <c r="G24" s="478"/>
      <c r="H24" s="478"/>
      <c r="I24" s="478"/>
      <c r="J24" s="318" t="s">
        <v>70</v>
      </c>
    </row>
    <row r="25" spans="1:10" s="145" customFormat="1" ht="42.75" customHeight="1">
      <c r="A25" s="479" t="s">
        <v>213</v>
      </c>
      <c r="B25" s="480"/>
      <c r="C25" s="286" t="s">
        <v>71</v>
      </c>
      <c r="D25" s="319" t="s">
        <v>214</v>
      </c>
      <c r="E25" s="316" t="s">
        <v>68</v>
      </c>
      <c r="F25" s="286" t="s">
        <v>79</v>
      </c>
      <c r="G25" s="286" t="s">
        <v>80</v>
      </c>
      <c r="H25" s="320" t="s">
        <v>183</v>
      </c>
      <c r="I25" s="321" t="s">
        <v>72</v>
      </c>
      <c r="J25" s="322"/>
    </row>
    <row r="26" spans="1:10" s="145" customFormat="1" ht="45" customHeight="1">
      <c r="A26" s="293" t="s">
        <v>184</v>
      </c>
      <c r="B26" s="323" t="s">
        <v>215</v>
      </c>
      <c r="C26" s="278"/>
      <c r="D26" s="303" t="s">
        <v>216</v>
      </c>
      <c r="E26" s="304" t="s">
        <v>217</v>
      </c>
      <c r="F26" s="304" t="s">
        <v>315</v>
      </c>
      <c r="G26" s="304" t="s">
        <v>315</v>
      </c>
      <c r="H26" s="305" t="s">
        <v>315</v>
      </c>
      <c r="I26" s="306">
        <v>1</v>
      </c>
      <c r="J26" s="307" t="s">
        <v>218</v>
      </c>
    </row>
    <row r="27" spans="1:10" s="145" customFormat="1" ht="45" customHeight="1">
      <c r="A27" s="293"/>
      <c r="B27" s="370" t="s">
        <v>317</v>
      </c>
      <c r="C27" s="278"/>
      <c r="D27" s="303" t="s">
        <v>216</v>
      </c>
      <c r="E27" s="369"/>
      <c r="F27" s="304" t="s">
        <v>318</v>
      </c>
      <c r="G27" s="304" t="s">
        <v>318</v>
      </c>
      <c r="H27" s="305" t="s">
        <v>318</v>
      </c>
      <c r="I27" s="306">
        <v>1</v>
      </c>
      <c r="J27" s="307" t="s">
        <v>218</v>
      </c>
    </row>
    <row r="28" spans="1:10" s="145" customFormat="1" ht="20.25" customHeight="1">
      <c r="A28" s="293"/>
      <c r="B28" s="324"/>
      <c r="C28" s="324"/>
      <c r="D28" s="325"/>
      <c r="E28" s="326"/>
      <c r="F28" s="327"/>
      <c r="G28" s="328"/>
      <c r="H28" s="329"/>
      <c r="I28" s="330"/>
      <c r="J28" s="331"/>
    </row>
    <row r="29" spans="1:10" s="145" customFormat="1" ht="45" customHeight="1">
      <c r="A29" s="293" t="s">
        <v>200</v>
      </c>
      <c r="B29" s="323" t="s">
        <v>219</v>
      </c>
      <c r="C29" s="278" t="s">
        <v>70</v>
      </c>
      <c r="D29" s="303" t="s">
        <v>216</v>
      </c>
      <c r="E29" s="304" t="s">
        <v>220</v>
      </c>
      <c r="F29" s="304" t="s">
        <v>316</v>
      </c>
      <c r="G29" s="304" t="s">
        <v>316</v>
      </c>
      <c r="H29" s="305" t="s">
        <v>316</v>
      </c>
      <c r="I29" s="306">
        <v>1</v>
      </c>
      <c r="J29" s="307" t="s">
        <v>218</v>
      </c>
    </row>
    <row r="30" spans="1:10" s="145" customFormat="1" ht="45" customHeight="1">
      <c r="A30" s="293"/>
      <c r="B30" s="323" t="s">
        <v>219</v>
      </c>
      <c r="C30" s="278"/>
      <c r="D30" s="303" t="s">
        <v>216</v>
      </c>
      <c r="E30" s="369"/>
      <c r="F30" s="304" t="s">
        <v>319</v>
      </c>
      <c r="G30" s="304" t="s">
        <v>319</v>
      </c>
      <c r="H30" s="305" t="s">
        <v>319</v>
      </c>
      <c r="I30" s="306">
        <v>1</v>
      </c>
      <c r="J30" s="307" t="s">
        <v>218</v>
      </c>
    </row>
    <row r="31" spans="1:10" s="145" customFormat="1" ht="21" customHeight="1">
      <c r="A31" s="293"/>
      <c r="B31" s="324"/>
      <c r="C31" s="324" t="s">
        <v>70</v>
      </c>
      <c r="D31" s="325"/>
      <c r="E31" s="326"/>
      <c r="F31" s="327"/>
      <c r="G31" s="328"/>
      <c r="H31" s="329"/>
      <c r="I31" s="330"/>
      <c r="J31" s="331"/>
    </row>
    <row r="32" spans="1:10" s="145" customFormat="1" ht="45" customHeight="1" thickBot="1">
      <c r="A32" s="332" t="s">
        <v>203</v>
      </c>
      <c r="B32" s="333" t="s">
        <v>221</v>
      </c>
      <c r="C32" s="278" t="s">
        <v>70</v>
      </c>
      <c r="D32" s="303" t="s">
        <v>222</v>
      </c>
      <c r="E32" s="304" t="s">
        <v>223</v>
      </c>
      <c r="F32" s="304" t="s">
        <v>223</v>
      </c>
      <c r="G32" s="304" t="s">
        <v>223</v>
      </c>
      <c r="H32" s="305" t="s">
        <v>223</v>
      </c>
      <c r="I32" s="306">
        <v>1</v>
      </c>
      <c r="J32" s="307" t="s">
        <v>218</v>
      </c>
    </row>
    <row r="33" spans="1:10" s="145" customFormat="1" ht="22.5" customHeight="1">
      <c r="A33" s="293"/>
      <c r="B33" s="324"/>
      <c r="C33" s="324" t="s">
        <v>70</v>
      </c>
      <c r="D33" s="325"/>
      <c r="E33" s="326"/>
      <c r="F33" s="327"/>
      <c r="G33" s="328"/>
      <c r="H33" s="329"/>
      <c r="I33" s="330"/>
      <c r="J33" s="331"/>
    </row>
    <row r="34" spans="1:10" s="145" customFormat="1" ht="59.25" customHeight="1">
      <c r="A34" s="293" t="s">
        <v>224</v>
      </c>
      <c r="B34" s="334" t="s">
        <v>225</v>
      </c>
      <c r="C34" s="278" t="s">
        <v>70</v>
      </c>
      <c r="D34" s="303" t="s">
        <v>226</v>
      </c>
      <c r="E34" s="335">
        <v>1742</v>
      </c>
      <c r="F34" s="278">
        <v>2000</v>
      </c>
      <c r="G34" s="303">
        <v>2000</v>
      </c>
      <c r="H34" s="336">
        <v>628</v>
      </c>
      <c r="I34" s="337">
        <v>1</v>
      </c>
      <c r="J34" s="338" t="s">
        <v>227</v>
      </c>
    </row>
    <row r="35" spans="1:10" s="145" customFormat="1" ht="24" customHeight="1">
      <c r="A35" s="293"/>
      <c r="B35" s="309"/>
      <c r="C35" s="324"/>
      <c r="D35" s="325"/>
      <c r="E35" s="326"/>
      <c r="F35" s="327"/>
      <c r="G35" s="328"/>
      <c r="H35" s="329"/>
      <c r="I35" s="330"/>
      <c r="J35" s="331"/>
    </row>
    <row r="36" spans="1:10" s="145" customFormat="1" ht="59.25" customHeight="1">
      <c r="A36" s="293" t="s">
        <v>228</v>
      </c>
      <c r="B36" s="339" t="s">
        <v>229</v>
      </c>
      <c r="C36" s="278"/>
      <c r="D36" s="303" t="s">
        <v>230</v>
      </c>
      <c r="E36" s="335" t="s">
        <v>231</v>
      </c>
      <c r="F36" s="278" t="s">
        <v>231</v>
      </c>
      <c r="G36" s="303" t="s">
        <v>231</v>
      </c>
      <c r="H36" s="336" t="s">
        <v>231</v>
      </c>
      <c r="I36" s="337">
        <v>1</v>
      </c>
      <c r="J36" s="338" t="s">
        <v>218</v>
      </c>
    </row>
    <row r="37" spans="1:10" s="145" customFormat="1" ht="37.15" customHeight="1" thickBot="1">
      <c r="A37" s="293"/>
      <c r="B37" s="286"/>
      <c r="C37" s="278" t="s">
        <v>70</v>
      </c>
      <c r="D37" s="303" t="s">
        <v>232</v>
      </c>
      <c r="E37" s="335" t="s">
        <v>231</v>
      </c>
      <c r="F37" s="278" t="s">
        <v>231</v>
      </c>
      <c r="G37" s="303" t="s">
        <v>231</v>
      </c>
      <c r="H37" s="336" t="s">
        <v>231</v>
      </c>
      <c r="I37" s="337">
        <v>1</v>
      </c>
      <c r="J37" s="338" t="s">
        <v>218</v>
      </c>
    </row>
    <row r="38" spans="1:10" s="145" customFormat="1" ht="37.15" customHeight="1">
      <c r="A38" s="273" t="s">
        <v>59</v>
      </c>
      <c r="B38" s="274"/>
      <c r="C38" s="275" t="s">
        <v>47</v>
      </c>
      <c r="D38" s="459" t="s">
        <v>233</v>
      </c>
      <c r="E38" s="460"/>
      <c r="F38" s="460"/>
      <c r="G38" s="460"/>
      <c r="H38" s="460"/>
      <c r="I38" s="461"/>
      <c r="J38" s="276" t="s">
        <v>31</v>
      </c>
    </row>
    <row r="39" spans="1:10" s="145" customFormat="1" ht="19.5" customHeight="1">
      <c r="A39" s="277" t="s">
        <v>63</v>
      </c>
      <c r="B39" s="278" t="s">
        <v>234</v>
      </c>
      <c r="C39" s="279"/>
      <c r="D39" s="280"/>
      <c r="E39" s="281"/>
      <c r="F39" s="281"/>
      <c r="G39" s="281"/>
      <c r="H39" s="281"/>
      <c r="I39" s="282"/>
      <c r="J39" s="283" t="s">
        <v>70</v>
      </c>
    </row>
    <row r="40" spans="1:10" s="145" customFormat="1" ht="19.5" customHeight="1">
      <c r="A40" s="284"/>
      <c r="B40" s="285"/>
      <c r="C40" s="286"/>
      <c r="D40" s="457" t="s">
        <v>73</v>
      </c>
      <c r="E40" s="457"/>
      <c r="F40" s="457"/>
      <c r="G40" s="457"/>
      <c r="H40" s="457"/>
      <c r="I40" s="457"/>
      <c r="J40" s="283" t="s">
        <v>70</v>
      </c>
    </row>
    <row r="41" spans="1:10" s="145" customFormat="1" ht="37.15" customHeight="1">
      <c r="A41" s="462" t="s">
        <v>181</v>
      </c>
      <c r="B41" s="463"/>
      <c r="C41" s="287" t="s">
        <v>71</v>
      </c>
      <c r="D41" s="288" t="s">
        <v>182</v>
      </c>
      <c r="E41" s="289" t="s">
        <v>68</v>
      </c>
      <c r="F41" s="287" t="s">
        <v>79</v>
      </c>
      <c r="G41" s="287" t="s">
        <v>80</v>
      </c>
      <c r="H41" s="290" t="s">
        <v>183</v>
      </c>
      <c r="I41" s="291" t="s">
        <v>72</v>
      </c>
      <c r="J41" s="292"/>
    </row>
    <row r="42" spans="1:10" s="145" customFormat="1" ht="37.15" customHeight="1">
      <c r="A42" s="293" t="s">
        <v>184</v>
      </c>
      <c r="B42" s="340" t="s">
        <v>235</v>
      </c>
      <c r="C42" s="278"/>
      <c r="D42" s="303"/>
      <c r="E42" s="335"/>
      <c r="F42" s="341"/>
      <c r="G42" s="304"/>
      <c r="H42" s="305"/>
      <c r="I42" s="342">
        <v>1</v>
      </c>
      <c r="J42" s="307" t="s">
        <v>236</v>
      </c>
    </row>
    <row r="43" spans="1:10" s="145" customFormat="1" ht="18.75" customHeight="1">
      <c r="A43" s="293"/>
      <c r="B43" s="286"/>
      <c r="C43" s="324"/>
      <c r="D43" s="325"/>
      <c r="E43" s="326"/>
      <c r="F43" s="327"/>
      <c r="G43" s="328"/>
      <c r="H43" s="329"/>
      <c r="I43" s="330"/>
      <c r="J43" s="331"/>
    </row>
    <row r="44" spans="1:10" s="145" customFormat="1" ht="37.15" customHeight="1">
      <c r="A44" s="293" t="s">
        <v>200</v>
      </c>
      <c r="B44" s="340" t="s">
        <v>237</v>
      </c>
      <c r="C44" s="278" t="s">
        <v>70</v>
      </c>
      <c r="D44" s="303"/>
      <c r="E44" s="335"/>
      <c r="F44" s="341"/>
      <c r="G44" s="304"/>
      <c r="H44" s="305"/>
      <c r="I44" s="342">
        <v>1</v>
      </c>
      <c r="J44" s="307" t="s">
        <v>236</v>
      </c>
    </row>
    <row r="45" spans="1:10" s="145" customFormat="1" ht="18" customHeight="1">
      <c r="A45" s="293"/>
      <c r="B45" s="286"/>
      <c r="C45" s="324" t="s">
        <v>70</v>
      </c>
      <c r="D45" s="325"/>
      <c r="E45" s="326"/>
      <c r="F45" s="327"/>
      <c r="G45" s="328"/>
      <c r="H45" s="329"/>
      <c r="I45" s="330"/>
      <c r="J45" s="331"/>
    </row>
    <row r="46" spans="1:10" s="145" customFormat="1" ht="37.15" customHeight="1" thickBot="1">
      <c r="A46" s="332" t="s">
        <v>203</v>
      </c>
      <c r="B46" s="343" t="s">
        <v>238</v>
      </c>
      <c r="C46" s="278" t="s">
        <v>70</v>
      </c>
      <c r="D46" s="303"/>
      <c r="E46" s="335"/>
      <c r="F46" s="341"/>
      <c r="G46" s="304"/>
      <c r="H46" s="305"/>
      <c r="I46" s="342">
        <v>1</v>
      </c>
      <c r="J46" s="307" t="s">
        <v>236</v>
      </c>
    </row>
    <row r="47" spans="1:10" s="145" customFormat="1" ht="18.75" customHeight="1">
      <c r="A47" s="293"/>
      <c r="B47" s="286"/>
      <c r="C47" s="324" t="s">
        <v>70</v>
      </c>
      <c r="D47" s="325"/>
      <c r="E47" s="326"/>
      <c r="F47" s="327"/>
      <c r="G47" s="328"/>
      <c r="H47" s="329"/>
      <c r="I47" s="330"/>
      <c r="J47" s="331"/>
    </row>
    <row r="48" spans="1:10" s="145" customFormat="1" ht="37.15" customHeight="1">
      <c r="A48" s="293" t="s">
        <v>224</v>
      </c>
      <c r="B48" s="344" t="s">
        <v>239</v>
      </c>
      <c r="C48" s="278" t="s">
        <v>70</v>
      </c>
      <c r="D48" s="303"/>
      <c r="E48" s="335"/>
      <c r="F48" s="341"/>
      <c r="G48" s="304"/>
      <c r="H48" s="305"/>
      <c r="I48" s="342">
        <v>1</v>
      </c>
      <c r="J48" s="307" t="s">
        <v>236</v>
      </c>
    </row>
    <row r="49" spans="1:10" s="145" customFormat="1" ht="20.25" customHeight="1">
      <c r="A49" s="293"/>
      <c r="B49" s="345"/>
      <c r="C49" s="324"/>
      <c r="D49" s="325"/>
      <c r="E49" s="326"/>
      <c r="F49" s="327"/>
      <c r="G49" s="328"/>
      <c r="H49" s="329"/>
      <c r="I49" s="330"/>
      <c r="J49" s="331"/>
    </row>
    <row r="50" spans="1:10" s="145" customFormat="1" ht="37.15" customHeight="1">
      <c r="A50" s="293" t="s">
        <v>228</v>
      </c>
      <c r="B50" s="346" t="s">
        <v>240</v>
      </c>
      <c r="C50" s="278"/>
      <c r="D50" s="303"/>
      <c r="E50" s="335"/>
      <c r="F50" s="341"/>
      <c r="G50" s="304"/>
      <c r="H50" s="305"/>
      <c r="I50" s="342">
        <v>1</v>
      </c>
      <c r="J50" s="307" t="s">
        <v>236</v>
      </c>
    </row>
    <row r="51" spans="1:10" s="145" customFormat="1" ht="19.5" customHeight="1">
      <c r="A51" s="293"/>
      <c r="B51" s="347"/>
      <c r="C51" s="324"/>
      <c r="D51" s="325"/>
      <c r="E51" s="326"/>
      <c r="F51" s="327"/>
      <c r="G51" s="328"/>
      <c r="H51" s="329"/>
      <c r="I51" s="330"/>
      <c r="J51" s="331"/>
    </row>
    <row r="52" spans="1:10" s="145" customFormat="1" ht="37.15" customHeight="1" thickBot="1">
      <c r="A52" s="293" t="s">
        <v>241</v>
      </c>
      <c r="B52" s="346" t="s">
        <v>242</v>
      </c>
      <c r="C52" s="278" t="s">
        <v>70</v>
      </c>
      <c r="D52" s="303"/>
      <c r="E52" s="348"/>
      <c r="F52" s="341"/>
      <c r="G52" s="304"/>
      <c r="H52" s="305"/>
      <c r="I52" s="342">
        <v>1</v>
      </c>
      <c r="J52" s="307" t="s">
        <v>236</v>
      </c>
    </row>
    <row r="53" spans="1:10" s="145" customFormat="1" ht="37.15" customHeight="1">
      <c r="A53" s="273" t="s">
        <v>59</v>
      </c>
      <c r="B53" s="274"/>
      <c r="C53" s="275" t="s">
        <v>47</v>
      </c>
      <c r="D53" s="464" t="s">
        <v>243</v>
      </c>
      <c r="E53" s="464"/>
      <c r="F53" s="464"/>
      <c r="G53" s="464"/>
      <c r="H53" s="464"/>
      <c r="I53" s="464"/>
      <c r="J53" s="349" t="s">
        <v>31</v>
      </c>
    </row>
    <row r="54" spans="1:10" s="145" customFormat="1" ht="23.25" customHeight="1">
      <c r="A54" s="277" t="s">
        <v>63</v>
      </c>
      <c r="B54" s="278" t="s">
        <v>243</v>
      </c>
      <c r="C54" s="350"/>
      <c r="D54" s="285"/>
      <c r="E54" s="285"/>
      <c r="F54" s="285"/>
      <c r="G54" s="285"/>
      <c r="H54" s="285"/>
      <c r="I54" s="285"/>
      <c r="J54" s="351" t="s">
        <v>70</v>
      </c>
    </row>
    <row r="55" spans="1:10" s="145" customFormat="1" ht="19.5" customHeight="1">
      <c r="A55" s="284"/>
      <c r="B55" s="285"/>
      <c r="C55" s="286"/>
      <c r="D55" s="457" t="s">
        <v>73</v>
      </c>
      <c r="E55" s="457"/>
      <c r="F55" s="457"/>
      <c r="G55" s="457"/>
      <c r="H55" s="457"/>
      <c r="I55" s="457"/>
      <c r="J55" s="351" t="s">
        <v>70</v>
      </c>
    </row>
    <row r="56" spans="1:10" s="145" customFormat="1" ht="37.15" customHeight="1">
      <c r="A56" s="481" t="s">
        <v>181</v>
      </c>
      <c r="B56" s="457"/>
      <c r="C56" s="287" t="s">
        <v>71</v>
      </c>
      <c r="D56" s="287" t="s">
        <v>182</v>
      </c>
      <c r="E56" s="287" t="s">
        <v>68</v>
      </c>
      <c r="F56" s="287" t="s">
        <v>79</v>
      </c>
      <c r="G56" s="287" t="s">
        <v>80</v>
      </c>
      <c r="H56" s="287" t="s">
        <v>183</v>
      </c>
      <c r="I56" s="352" t="s">
        <v>72</v>
      </c>
      <c r="J56" s="353"/>
    </row>
    <row r="57" spans="1:10" s="145" customFormat="1" ht="37.15" customHeight="1">
      <c r="A57" s="293" t="s">
        <v>184</v>
      </c>
      <c r="B57" s="340" t="s">
        <v>314</v>
      </c>
      <c r="C57" s="278"/>
      <c r="D57" s="303" t="s">
        <v>244</v>
      </c>
      <c r="E57" s="335" t="s">
        <v>245</v>
      </c>
      <c r="F57" s="341" t="s">
        <v>245</v>
      </c>
      <c r="G57" s="304" t="s">
        <v>245</v>
      </c>
      <c r="H57" s="305" t="s">
        <v>245</v>
      </c>
      <c r="I57" s="342">
        <v>1</v>
      </c>
      <c r="J57" s="307" t="s">
        <v>246</v>
      </c>
    </row>
    <row r="58" spans="1:10" s="145" customFormat="1" ht="16.5" customHeight="1">
      <c r="A58" s="293"/>
      <c r="B58" s="286"/>
      <c r="C58" s="324"/>
      <c r="D58" s="325"/>
      <c r="E58" s="326"/>
      <c r="F58" s="327"/>
      <c r="G58" s="328"/>
      <c r="H58" s="329"/>
      <c r="I58" s="330"/>
      <c r="J58" s="331"/>
    </row>
    <row r="59" spans="1:10" s="145" customFormat="1" ht="44.25" customHeight="1">
      <c r="A59" s="293" t="s">
        <v>247</v>
      </c>
      <c r="B59" s="354" t="s">
        <v>248</v>
      </c>
      <c r="C59" s="278" t="s">
        <v>70</v>
      </c>
      <c r="D59" s="303" t="s">
        <v>249</v>
      </c>
      <c r="E59" s="335" t="s">
        <v>250</v>
      </c>
      <c r="F59" s="341" t="s">
        <v>320</v>
      </c>
      <c r="G59" s="304" t="s">
        <v>320</v>
      </c>
      <c r="H59" s="305" t="s">
        <v>320</v>
      </c>
      <c r="I59" s="342">
        <v>1</v>
      </c>
      <c r="J59" s="307" t="s">
        <v>236</v>
      </c>
    </row>
    <row r="60" spans="1:10" s="145" customFormat="1" ht="18.75" customHeight="1">
      <c r="A60" s="293"/>
      <c r="B60" s="286"/>
      <c r="C60" s="324" t="s">
        <v>70</v>
      </c>
      <c r="D60" s="325"/>
      <c r="E60" s="326"/>
      <c r="F60" s="327"/>
      <c r="G60" s="328"/>
      <c r="H60" s="329"/>
      <c r="I60" s="330"/>
      <c r="J60" s="331"/>
    </row>
    <row r="61" spans="1:10" s="145" customFormat="1" ht="37.15" customHeight="1">
      <c r="A61" s="293" t="s">
        <v>203</v>
      </c>
      <c r="B61" s="344" t="s">
        <v>251</v>
      </c>
      <c r="C61" s="278" t="s">
        <v>70</v>
      </c>
      <c r="D61" s="278" t="s">
        <v>252</v>
      </c>
      <c r="E61" s="278">
        <v>33900</v>
      </c>
      <c r="F61" s="341">
        <v>35757</v>
      </c>
      <c r="G61" s="341">
        <v>35757</v>
      </c>
      <c r="H61" s="341">
        <v>35757</v>
      </c>
      <c r="I61" s="355">
        <v>1</v>
      </c>
      <c r="J61" s="356" t="s">
        <v>236</v>
      </c>
    </row>
    <row r="62" spans="1:10" s="145" customFormat="1" ht="20.25" customHeight="1" thickBot="1">
      <c r="A62" s="293"/>
      <c r="B62" s="345"/>
      <c r="C62" s="324"/>
      <c r="D62" s="325"/>
      <c r="E62" s="326"/>
      <c r="F62" s="327"/>
      <c r="G62" s="328"/>
      <c r="H62" s="329"/>
      <c r="I62" s="330"/>
      <c r="J62" s="331"/>
    </row>
    <row r="63" spans="1:10" s="145" customFormat="1" ht="27.75" customHeight="1">
      <c r="A63" s="273" t="s">
        <v>59</v>
      </c>
      <c r="B63" s="274" t="s">
        <v>69</v>
      </c>
      <c r="C63" s="275" t="s">
        <v>47</v>
      </c>
      <c r="D63" s="459" t="s">
        <v>253</v>
      </c>
      <c r="E63" s="460"/>
      <c r="F63" s="460"/>
      <c r="G63" s="460"/>
      <c r="H63" s="460"/>
      <c r="I63" s="461"/>
      <c r="J63" s="276" t="s">
        <v>31</v>
      </c>
    </row>
    <row r="64" spans="1:10" s="145" customFormat="1" ht="57" customHeight="1">
      <c r="A64" s="277" t="s">
        <v>63</v>
      </c>
      <c r="B64" s="278" t="s">
        <v>254</v>
      </c>
      <c r="C64" s="279"/>
      <c r="D64" s="280"/>
      <c r="E64" s="281"/>
      <c r="F64" s="281"/>
      <c r="G64" s="281"/>
      <c r="H64" s="281"/>
      <c r="I64" s="282"/>
      <c r="J64" s="283" t="s">
        <v>180</v>
      </c>
    </row>
    <row r="65" spans="1:10" s="145" customFormat="1" ht="18.75" customHeight="1">
      <c r="A65" s="284"/>
      <c r="B65" s="285"/>
      <c r="C65" s="286"/>
      <c r="D65" s="457" t="s">
        <v>73</v>
      </c>
      <c r="E65" s="457"/>
      <c r="F65" s="457"/>
      <c r="G65" s="457"/>
      <c r="H65" s="457"/>
      <c r="I65" s="457"/>
      <c r="J65" s="283"/>
    </row>
    <row r="66" spans="1:10" s="145" customFormat="1" ht="37.15" customHeight="1">
      <c r="A66" s="458" t="s">
        <v>181</v>
      </c>
      <c r="B66" s="457"/>
      <c r="C66" s="287" t="s">
        <v>71</v>
      </c>
      <c r="D66" s="288" t="s">
        <v>182</v>
      </c>
      <c r="E66" s="289" t="s">
        <v>255</v>
      </c>
      <c r="F66" s="287" t="s">
        <v>256</v>
      </c>
      <c r="G66" s="287" t="s">
        <v>80</v>
      </c>
      <c r="H66" s="290" t="s">
        <v>183</v>
      </c>
      <c r="I66" s="291" t="s">
        <v>72</v>
      </c>
      <c r="J66" s="292"/>
    </row>
    <row r="67" spans="1:10" s="145" customFormat="1" ht="60.75" customHeight="1">
      <c r="A67" s="293" t="s">
        <v>184</v>
      </c>
      <c r="B67" s="294" t="s">
        <v>257</v>
      </c>
      <c r="C67" s="295"/>
      <c r="D67" s="296"/>
      <c r="E67" s="297"/>
      <c r="F67" s="298"/>
      <c r="G67" s="299"/>
      <c r="H67" s="300"/>
      <c r="I67" s="301"/>
      <c r="J67" s="302"/>
    </row>
    <row r="68" spans="1:10" s="145" customFormat="1" ht="60.75" customHeight="1">
      <c r="A68" s="293"/>
      <c r="B68" s="294" t="s">
        <v>258</v>
      </c>
      <c r="C68" s="278"/>
      <c r="D68" s="303" t="s">
        <v>259</v>
      </c>
      <c r="E68" s="304"/>
      <c r="F68" s="304"/>
      <c r="G68" s="304"/>
      <c r="H68" s="305"/>
      <c r="I68" s="342">
        <v>1</v>
      </c>
      <c r="J68" s="307" t="s">
        <v>260</v>
      </c>
    </row>
    <row r="69" spans="1:10" s="145" customFormat="1" ht="60.75" customHeight="1">
      <c r="A69" s="293"/>
      <c r="B69" s="294" t="s">
        <v>261</v>
      </c>
      <c r="C69" s="278"/>
      <c r="D69" s="303" t="s">
        <v>262</v>
      </c>
      <c r="E69" s="304"/>
      <c r="F69" s="304"/>
      <c r="G69" s="304"/>
      <c r="H69" s="305"/>
      <c r="I69" s="342">
        <v>1</v>
      </c>
      <c r="J69" s="307" t="s">
        <v>236</v>
      </c>
    </row>
    <row r="70" spans="1:10" s="145" customFormat="1" ht="60.75" customHeight="1">
      <c r="A70" s="293"/>
      <c r="B70" s="294" t="s">
        <v>263</v>
      </c>
      <c r="C70" s="278"/>
      <c r="D70" s="303" t="s">
        <v>264</v>
      </c>
      <c r="E70" s="304"/>
      <c r="F70" s="304"/>
      <c r="G70" s="304"/>
      <c r="H70" s="305"/>
      <c r="I70" s="342">
        <v>1</v>
      </c>
      <c r="J70" s="307" t="s">
        <v>236</v>
      </c>
    </row>
    <row r="71" spans="1:10" s="145" customFormat="1" ht="44.25" customHeight="1">
      <c r="A71" s="293"/>
      <c r="B71" s="294" t="s">
        <v>265</v>
      </c>
      <c r="C71" s="278"/>
      <c r="D71" s="303" t="s">
        <v>198</v>
      </c>
      <c r="E71" s="304"/>
      <c r="F71" s="304"/>
      <c r="G71" s="304"/>
      <c r="H71" s="304"/>
      <c r="I71" s="355">
        <v>1</v>
      </c>
      <c r="J71" s="307" t="s">
        <v>266</v>
      </c>
    </row>
    <row r="72" spans="1:10" s="145" customFormat="1" ht="37.15" customHeight="1">
      <c r="A72" s="293" t="s">
        <v>200</v>
      </c>
      <c r="B72" s="294" t="s">
        <v>267</v>
      </c>
      <c r="C72" s="285"/>
      <c r="D72" s="296"/>
      <c r="E72" s="297"/>
      <c r="F72" s="357"/>
      <c r="G72" s="358"/>
      <c r="H72" s="359"/>
      <c r="I72" s="359"/>
      <c r="J72" s="302"/>
    </row>
    <row r="73" spans="1:10" s="145" customFormat="1" ht="37.15" customHeight="1">
      <c r="A73" s="310"/>
      <c r="B73" s="294" t="s">
        <v>268</v>
      </c>
      <c r="C73" s="278"/>
      <c r="D73" s="303" t="s">
        <v>269</v>
      </c>
      <c r="E73" s="304">
        <v>36960</v>
      </c>
      <c r="F73" s="304">
        <v>38374</v>
      </c>
      <c r="G73" s="304">
        <v>38374</v>
      </c>
      <c r="H73" s="304">
        <v>38374</v>
      </c>
      <c r="I73" s="355">
        <v>1</v>
      </c>
      <c r="J73" s="307" t="s">
        <v>270</v>
      </c>
    </row>
    <row r="74" spans="1:10" s="145" customFormat="1" ht="37.15" customHeight="1">
      <c r="A74" s="311"/>
      <c r="B74" s="294" t="s">
        <v>271</v>
      </c>
      <c r="C74" s="278"/>
      <c r="D74" s="278" t="s">
        <v>272</v>
      </c>
      <c r="E74" s="304">
        <v>36960</v>
      </c>
      <c r="F74" s="304">
        <v>38374</v>
      </c>
      <c r="G74" s="304">
        <v>38374</v>
      </c>
      <c r="H74" s="304">
        <v>38374</v>
      </c>
      <c r="I74" s="355">
        <v>1</v>
      </c>
      <c r="J74" s="307" t="s">
        <v>270</v>
      </c>
    </row>
    <row r="75" spans="1:10" s="145" customFormat="1" ht="37.15" customHeight="1">
      <c r="A75" s="311" t="s">
        <v>273</v>
      </c>
      <c r="B75" s="360" t="s">
        <v>274</v>
      </c>
      <c r="C75" s="309"/>
      <c r="D75" s="309"/>
      <c r="E75" s="361"/>
      <c r="F75" s="361"/>
      <c r="G75" s="361"/>
      <c r="H75" s="361"/>
      <c r="I75" s="361"/>
      <c r="J75" s="292"/>
    </row>
    <row r="76" spans="1:10" s="145" customFormat="1" ht="43.5" customHeight="1">
      <c r="A76" s="311"/>
      <c r="B76" s="362" t="s">
        <v>275</v>
      </c>
      <c r="C76" s="278"/>
      <c r="D76" s="303" t="s">
        <v>276</v>
      </c>
      <c r="E76" s="304">
        <v>520</v>
      </c>
      <c r="F76" s="304">
        <v>672</v>
      </c>
      <c r="G76" s="304">
        <v>672</v>
      </c>
      <c r="H76" s="304">
        <v>672</v>
      </c>
      <c r="I76" s="363">
        <v>1</v>
      </c>
      <c r="J76" s="338" t="s">
        <v>270</v>
      </c>
    </row>
    <row r="77" spans="1:10" s="145" customFormat="1" ht="43.5" customHeight="1">
      <c r="A77" s="311"/>
      <c r="B77" s="362" t="s">
        <v>277</v>
      </c>
      <c r="C77" s="278"/>
      <c r="D77" s="303" t="s">
        <v>278</v>
      </c>
      <c r="E77" s="304">
        <v>520</v>
      </c>
      <c r="F77" s="304">
        <v>672</v>
      </c>
      <c r="G77" s="304">
        <v>672</v>
      </c>
      <c r="H77" s="304">
        <v>672</v>
      </c>
      <c r="I77" s="363">
        <v>1</v>
      </c>
      <c r="J77" s="338" t="s">
        <v>270</v>
      </c>
    </row>
    <row r="78" spans="1:10" s="145" customFormat="1" ht="43.5" customHeight="1">
      <c r="A78" s="311"/>
      <c r="B78" s="362" t="s">
        <v>279</v>
      </c>
      <c r="C78" s="278"/>
      <c r="D78" s="303" t="s">
        <v>280</v>
      </c>
      <c r="E78" s="304">
        <v>11730</v>
      </c>
      <c r="F78" s="304">
        <v>15204</v>
      </c>
      <c r="G78" s="304">
        <v>15204</v>
      </c>
      <c r="H78" s="304">
        <v>15204</v>
      </c>
      <c r="I78" s="363">
        <v>1</v>
      </c>
      <c r="J78" s="338" t="s">
        <v>270</v>
      </c>
    </row>
    <row r="79" spans="1:10" s="145" customFormat="1" ht="37.15" customHeight="1">
      <c r="A79" s="311" t="s">
        <v>281</v>
      </c>
      <c r="B79" s="360" t="s">
        <v>282</v>
      </c>
      <c r="C79" s="364"/>
      <c r="D79" s="365"/>
      <c r="E79" s="366"/>
      <c r="F79" s="366"/>
      <c r="G79" s="366"/>
      <c r="H79" s="366"/>
      <c r="I79" s="366"/>
      <c r="J79" s="292"/>
    </row>
    <row r="80" spans="1:10" s="231" customFormat="1" ht="49.15" customHeight="1">
      <c r="A80" s="311"/>
      <c r="B80" s="308" t="s">
        <v>283</v>
      </c>
      <c r="C80" s="278"/>
      <c r="D80" s="303" t="s">
        <v>284</v>
      </c>
      <c r="E80" s="304">
        <v>720</v>
      </c>
      <c r="F80" s="304">
        <v>618</v>
      </c>
      <c r="G80" s="304">
        <v>618</v>
      </c>
      <c r="H80" s="304">
        <v>618</v>
      </c>
      <c r="I80" s="363">
        <v>1</v>
      </c>
      <c r="J80" s="338" t="s">
        <v>270</v>
      </c>
    </row>
    <row r="81" spans="1:10" s="231" customFormat="1" ht="45" customHeight="1">
      <c r="A81" s="311"/>
      <c r="B81" s="308" t="s">
        <v>285</v>
      </c>
      <c r="C81" s="278"/>
      <c r="D81" s="303" t="s">
        <v>286</v>
      </c>
      <c r="E81" s="304">
        <v>720</v>
      </c>
      <c r="F81" s="304">
        <v>618</v>
      </c>
      <c r="G81" s="304">
        <v>618</v>
      </c>
      <c r="H81" s="304">
        <v>618</v>
      </c>
      <c r="I81" s="363">
        <v>1</v>
      </c>
      <c r="J81" s="338" t="s">
        <v>270</v>
      </c>
    </row>
    <row r="82" spans="1:10" s="231" customFormat="1" ht="45" customHeight="1">
      <c r="A82" s="311"/>
      <c r="B82" s="308" t="s">
        <v>287</v>
      </c>
      <c r="C82" s="278"/>
      <c r="D82" s="303" t="s">
        <v>288</v>
      </c>
      <c r="E82" s="304">
        <v>433</v>
      </c>
      <c r="F82" s="304"/>
      <c r="G82" s="304"/>
      <c r="H82" s="304"/>
      <c r="I82" s="363">
        <v>1</v>
      </c>
      <c r="J82" s="338" t="s">
        <v>270</v>
      </c>
    </row>
    <row r="83" spans="1:10" s="231" customFormat="1" ht="45" customHeight="1">
      <c r="A83" s="311"/>
      <c r="B83" s="367" t="s">
        <v>289</v>
      </c>
      <c r="C83" s="278"/>
      <c r="D83" s="303" t="s">
        <v>290</v>
      </c>
      <c r="E83" s="304">
        <v>219</v>
      </c>
      <c r="F83" s="304">
        <v>570</v>
      </c>
      <c r="G83" s="304">
        <v>570</v>
      </c>
      <c r="H83" s="304">
        <v>570</v>
      </c>
      <c r="I83" s="363">
        <v>1</v>
      </c>
      <c r="J83" s="338" t="s">
        <v>270</v>
      </c>
    </row>
    <row r="84" spans="1:10" s="145" customFormat="1" ht="45" customHeight="1">
      <c r="A84" s="366"/>
      <c r="B84" s="367" t="s">
        <v>291</v>
      </c>
      <c r="C84" s="278"/>
      <c r="D84" s="303" t="s">
        <v>292</v>
      </c>
      <c r="E84" s="304">
        <v>302</v>
      </c>
      <c r="F84" s="304">
        <v>202</v>
      </c>
      <c r="G84" s="304">
        <v>202</v>
      </c>
      <c r="H84" s="304">
        <v>202</v>
      </c>
      <c r="I84" s="363">
        <v>1</v>
      </c>
      <c r="J84" s="338" t="s">
        <v>270</v>
      </c>
    </row>
    <row r="85" spans="1:10" s="149" customFormat="1" ht="14.25">
      <c r="A85" s="148" t="s">
        <v>104</v>
      </c>
      <c r="C85" s="150"/>
      <c r="E85" s="140"/>
      <c r="F85" s="140"/>
      <c r="G85" s="140"/>
      <c r="H85" s="140"/>
      <c r="I85" s="140"/>
      <c r="J85" s="144"/>
    </row>
    <row r="86" spans="1:10" s="149" customFormat="1" ht="14.25">
      <c r="A86" s="148" t="s">
        <v>105</v>
      </c>
      <c r="C86" s="150"/>
      <c r="E86" s="140"/>
      <c r="F86" s="140"/>
      <c r="G86" s="140"/>
      <c r="H86" s="140"/>
      <c r="I86" s="140"/>
      <c r="J86" s="144"/>
    </row>
    <row r="87" spans="1:10" s="149" customFormat="1" ht="14.25">
      <c r="A87" s="148" t="s">
        <v>106</v>
      </c>
      <c r="C87" s="150"/>
      <c r="E87" s="140"/>
      <c r="F87" s="140"/>
      <c r="G87" s="140"/>
      <c r="H87" s="140"/>
      <c r="I87" s="140"/>
      <c r="J87" s="144"/>
    </row>
    <row r="88" spans="1:10" s="149" customFormat="1">
      <c r="A88" s="148" t="s">
        <v>101</v>
      </c>
      <c r="C88" s="150"/>
      <c r="E88" s="140"/>
      <c r="F88" s="140"/>
      <c r="G88" s="140"/>
      <c r="H88" s="140"/>
      <c r="I88" s="140"/>
      <c r="J88" s="144"/>
    </row>
    <row r="91" spans="1:10">
      <c r="B91" s="146" t="s">
        <v>293</v>
      </c>
    </row>
    <row r="93" spans="1:10" ht="15.75" customHeight="1">
      <c r="A93" s="465" t="s">
        <v>133</v>
      </c>
      <c r="B93" s="468" t="s">
        <v>144</v>
      </c>
      <c r="C93" s="469"/>
      <c r="D93" s="270"/>
      <c r="E93" s="447" t="s">
        <v>134</v>
      </c>
      <c r="F93" s="448"/>
      <c r="G93" s="270" t="s">
        <v>9</v>
      </c>
      <c r="H93" s="470"/>
      <c r="I93" s="471"/>
      <c r="J93" s="472"/>
    </row>
    <row r="94" spans="1:10" ht="15.75">
      <c r="A94" s="466"/>
      <c r="B94" s="473" t="s">
        <v>24</v>
      </c>
      <c r="C94" s="474"/>
      <c r="D94" s="269"/>
      <c r="E94" s="449"/>
      <c r="F94" s="450"/>
      <c r="G94" s="269" t="s">
        <v>24</v>
      </c>
      <c r="H94" s="475"/>
      <c r="I94" s="476"/>
      <c r="J94" s="477"/>
    </row>
    <row r="95" spans="1:10" ht="15.75">
      <c r="A95" s="467"/>
      <c r="B95" s="473" t="s">
        <v>152</v>
      </c>
      <c r="C95" s="474"/>
      <c r="D95" s="269"/>
      <c r="E95" s="451"/>
      <c r="F95" s="452"/>
      <c r="G95" s="269" t="s">
        <v>25</v>
      </c>
      <c r="H95" s="475"/>
      <c r="I95" s="476"/>
      <c r="J95" s="477"/>
    </row>
    <row r="102" spans="1:4" ht="15">
      <c r="A102" s="260"/>
      <c r="B102" s="261" t="s">
        <v>167</v>
      </c>
      <c r="C102" s="262"/>
      <c r="D102" s="262"/>
    </row>
  </sheetData>
  <mergeCells count="23">
    <mergeCell ref="A8:B8"/>
    <mergeCell ref="D7:I7"/>
    <mergeCell ref="D5:I5"/>
    <mergeCell ref="A93:A95"/>
    <mergeCell ref="B93:C93"/>
    <mergeCell ref="E93:F95"/>
    <mergeCell ref="H93:J93"/>
    <mergeCell ref="B94:C94"/>
    <mergeCell ref="H94:J94"/>
    <mergeCell ref="B95:C95"/>
    <mergeCell ref="H95:J95"/>
    <mergeCell ref="D22:I22"/>
    <mergeCell ref="D24:I24"/>
    <mergeCell ref="A25:B25"/>
    <mergeCell ref="A56:B56"/>
    <mergeCell ref="D63:I63"/>
    <mergeCell ref="D65:I65"/>
    <mergeCell ref="A66:B66"/>
    <mergeCell ref="D38:I38"/>
    <mergeCell ref="D40:I40"/>
    <mergeCell ref="A41:B41"/>
    <mergeCell ref="D53:I53"/>
    <mergeCell ref="D55:I55"/>
  </mergeCells>
  <printOptions horizontalCentered="1" verticalCentered="1"/>
  <pageMargins left="0" right="0.23622047244094491" top="0.51181102362204722" bottom="0.23622047244094491" header="0.31496062992125984" footer="0.31496062992125984"/>
  <pageSetup paperSize="9" scale="61"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activeCell="M31" sqref="M31"/>
    </sheetView>
  </sheetViews>
  <sheetFormatPr defaultColWidth="9.140625" defaultRowHeight="12.75"/>
  <cols>
    <col min="1" max="1" width="13" style="55" customWidth="1"/>
    <col min="2" max="2" width="19.42578125" style="55" customWidth="1"/>
    <col min="3" max="5" width="13.28515625" style="55" customWidth="1"/>
    <col min="6" max="6" width="14.85546875" style="55" customWidth="1"/>
    <col min="7" max="7" width="13.28515625" style="55" customWidth="1"/>
    <col min="8" max="8" width="14.7109375" style="55" customWidth="1"/>
    <col min="9" max="9" width="15.7109375" style="55" customWidth="1"/>
    <col min="10" max="10" width="15.140625" style="55" customWidth="1"/>
    <col min="11" max="12" width="13.28515625" style="55" customWidth="1"/>
    <col min="13" max="16384" width="9.140625" style="55"/>
  </cols>
  <sheetData>
    <row r="1" spans="1:12">
      <c r="A1" s="159"/>
      <c r="B1" s="159"/>
      <c r="C1" s="159"/>
      <c r="D1" s="159"/>
      <c r="E1" s="159"/>
      <c r="F1" s="159"/>
      <c r="G1" s="159"/>
      <c r="H1" s="159"/>
      <c r="I1" s="159"/>
      <c r="J1" s="159"/>
      <c r="K1" s="159"/>
      <c r="L1" s="159"/>
    </row>
    <row r="2" spans="1:12" s="58" customFormat="1" ht="15.75">
      <c r="A2" s="160"/>
      <c r="B2" s="161"/>
      <c r="C2" s="162"/>
      <c r="D2" s="161"/>
      <c r="E2" s="161"/>
      <c r="F2" s="161"/>
      <c r="G2" s="161"/>
      <c r="H2" s="161"/>
      <c r="I2" s="161"/>
      <c r="J2" s="161"/>
      <c r="K2" s="161"/>
      <c r="L2" s="161"/>
    </row>
    <row r="3" spans="1:12" s="56" customFormat="1">
      <c r="A3" s="163"/>
      <c r="B3" s="164"/>
      <c r="C3" s="164"/>
      <c r="D3" s="164"/>
      <c r="E3" s="164"/>
      <c r="F3" s="164"/>
      <c r="G3" s="164"/>
      <c r="H3" s="164"/>
      <c r="I3" s="164"/>
      <c r="J3" s="164"/>
      <c r="K3" s="164"/>
      <c r="L3" s="164"/>
    </row>
    <row r="4" spans="1:12" s="57" customFormat="1">
      <c r="A4" s="165" t="s">
        <v>66</v>
      </c>
      <c r="B4" s="166"/>
      <c r="C4" s="165"/>
      <c r="D4" s="166"/>
      <c r="E4" s="166"/>
      <c r="F4" s="166"/>
      <c r="G4" s="166"/>
      <c r="H4" s="166"/>
      <c r="I4" s="166"/>
      <c r="J4" s="166"/>
      <c r="K4" s="166"/>
      <c r="L4" s="166"/>
    </row>
    <row r="5" spans="1:12" ht="13.5" thickBot="1">
      <c r="A5" s="159"/>
      <c r="B5" s="159"/>
      <c r="C5" s="167"/>
      <c r="D5" s="159"/>
      <c r="E5" s="167"/>
      <c r="F5" s="167"/>
      <c r="G5" s="159"/>
      <c r="H5" s="159"/>
      <c r="I5" s="159"/>
      <c r="J5" s="159"/>
      <c r="K5" s="159"/>
      <c r="L5" s="159"/>
    </row>
    <row r="6" spans="1:12" ht="24.75" customHeight="1">
      <c r="A6" s="485" t="s">
        <v>37</v>
      </c>
      <c r="B6" s="488" t="s">
        <v>48</v>
      </c>
      <c r="C6" s="204" t="s">
        <v>49</v>
      </c>
      <c r="D6" s="204" t="s">
        <v>50</v>
      </c>
      <c r="E6" s="204" t="s">
        <v>64</v>
      </c>
      <c r="F6" s="204" t="s">
        <v>38</v>
      </c>
      <c r="G6" s="488" t="s">
        <v>52</v>
      </c>
      <c r="H6" s="488" t="s">
        <v>53</v>
      </c>
      <c r="I6" s="488" t="s">
        <v>65</v>
      </c>
      <c r="J6" s="488" t="s">
        <v>54</v>
      </c>
      <c r="K6" s="482" t="s">
        <v>31</v>
      </c>
      <c r="L6" s="159"/>
    </row>
    <row r="7" spans="1:12" ht="16.5" customHeight="1">
      <c r="A7" s="486"/>
      <c r="B7" s="489"/>
      <c r="C7" s="205" t="s">
        <v>32</v>
      </c>
      <c r="D7" s="205" t="s">
        <v>55</v>
      </c>
      <c r="E7" s="205" t="s">
        <v>55</v>
      </c>
      <c r="F7" s="489" t="s">
        <v>34</v>
      </c>
      <c r="G7" s="489"/>
      <c r="H7" s="489"/>
      <c r="I7" s="489"/>
      <c r="J7" s="489"/>
      <c r="K7" s="483"/>
      <c r="L7" s="159"/>
    </row>
    <row r="8" spans="1:12" ht="51.75" customHeight="1" thickBot="1">
      <c r="A8" s="487"/>
      <c r="B8" s="490"/>
      <c r="C8" s="206" t="s">
        <v>33</v>
      </c>
      <c r="D8" s="206" t="s">
        <v>33</v>
      </c>
      <c r="E8" s="206" t="s">
        <v>33</v>
      </c>
      <c r="F8" s="490"/>
      <c r="G8" s="490"/>
      <c r="H8" s="490"/>
      <c r="I8" s="490"/>
      <c r="J8" s="490"/>
      <c r="K8" s="484"/>
      <c r="L8" s="159"/>
    </row>
    <row r="9" spans="1:12">
      <c r="A9" s="168"/>
      <c r="B9" s="169"/>
      <c r="C9" s="170">
        <v>0</v>
      </c>
      <c r="D9" s="169">
        <v>0</v>
      </c>
      <c r="E9" s="169">
        <v>0</v>
      </c>
      <c r="F9" s="170"/>
      <c r="G9" s="170">
        <v>0</v>
      </c>
      <c r="H9" s="169">
        <v>0</v>
      </c>
      <c r="I9" s="169">
        <v>0</v>
      </c>
      <c r="J9" s="169">
        <v>0</v>
      </c>
      <c r="K9" s="171"/>
      <c r="L9" s="159"/>
    </row>
    <row r="10" spans="1:12">
      <c r="A10" s="172"/>
      <c r="B10" s="173"/>
      <c r="C10" s="173">
        <v>0</v>
      </c>
      <c r="D10" s="169">
        <v>0</v>
      </c>
      <c r="E10" s="169">
        <v>0</v>
      </c>
      <c r="F10" s="173"/>
      <c r="G10" s="173">
        <v>0</v>
      </c>
      <c r="H10" s="173">
        <v>0</v>
      </c>
      <c r="I10" s="173">
        <v>0</v>
      </c>
      <c r="J10" s="173">
        <v>0</v>
      </c>
      <c r="K10" s="174"/>
      <c r="L10" s="159"/>
    </row>
    <row r="11" spans="1:12" ht="13.5" thickBot="1">
      <c r="A11" s="175"/>
      <c r="B11" s="173"/>
      <c r="C11" s="176"/>
      <c r="D11" s="176"/>
      <c r="E11" s="176"/>
      <c r="F11" s="176"/>
      <c r="G11" s="176"/>
      <c r="H11" s="176"/>
      <c r="I11" s="176"/>
      <c r="J11" s="176"/>
      <c r="K11" s="177"/>
      <c r="L11" s="159"/>
    </row>
    <row r="12" spans="1:12">
      <c r="A12" s="159"/>
      <c r="B12" s="159"/>
      <c r="C12" s="159"/>
      <c r="D12" s="159"/>
      <c r="E12" s="159"/>
      <c r="F12" s="159"/>
      <c r="G12" s="159"/>
      <c r="H12" s="159"/>
      <c r="I12" s="159"/>
      <c r="J12" s="159"/>
      <c r="K12" s="159"/>
      <c r="L12" s="159"/>
    </row>
    <row r="13" spans="1:12">
      <c r="A13" s="159"/>
      <c r="B13" s="159"/>
      <c r="C13" s="159"/>
      <c r="D13" s="159"/>
      <c r="E13" s="159"/>
      <c r="F13" s="159"/>
      <c r="G13" s="159"/>
      <c r="H13" s="159"/>
      <c r="I13" s="159"/>
      <c r="J13" s="159"/>
      <c r="K13" s="159"/>
      <c r="L13" s="159"/>
    </row>
    <row r="14" spans="1:12" ht="12.75" customHeight="1">
      <c r="A14" s="159"/>
      <c r="B14" s="159"/>
      <c r="C14" s="159"/>
      <c r="D14" s="159"/>
      <c r="E14" s="159"/>
      <c r="F14" s="159"/>
      <c r="G14" s="159"/>
      <c r="H14" s="159"/>
      <c r="I14" s="159"/>
      <c r="J14" s="159"/>
      <c r="K14" s="159"/>
      <c r="L14" s="159"/>
    </row>
    <row r="15" spans="1:12" s="57" customFormat="1">
      <c r="A15" s="165" t="s">
        <v>67</v>
      </c>
      <c r="B15" s="166"/>
      <c r="C15" s="166"/>
      <c r="D15" s="166"/>
      <c r="E15" s="166"/>
      <c r="F15" s="166"/>
      <c r="G15" s="166"/>
      <c r="H15" s="166"/>
      <c r="I15" s="166"/>
      <c r="J15" s="166"/>
      <c r="K15" s="166"/>
      <c r="L15" s="166"/>
    </row>
    <row r="16" spans="1:12" ht="16.5" thickBot="1">
      <c r="A16" s="159"/>
      <c r="B16" s="159"/>
      <c r="C16" s="178"/>
      <c r="D16" s="179"/>
      <c r="E16" s="167"/>
      <c r="F16" s="167"/>
      <c r="G16" s="179"/>
      <c r="H16" s="167"/>
      <c r="I16" s="167"/>
      <c r="J16" s="159"/>
      <c r="K16" s="159"/>
      <c r="L16" s="159"/>
    </row>
    <row r="17" spans="1:12" ht="18.75" customHeight="1">
      <c r="A17" s="485" t="s">
        <v>37</v>
      </c>
      <c r="B17" s="488" t="s">
        <v>48</v>
      </c>
      <c r="C17" s="204" t="s">
        <v>35</v>
      </c>
      <c r="D17" s="204" t="s">
        <v>49</v>
      </c>
      <c r="E17" s="204" t="s">
        <v>50</v>
      </c>
      <c r="F17" s="204" t="s">
        <v>51</v>
      </c>
      <c r="G17" s="204" t="s">
        <v>108</v>
      </c>
      <c r="H17" s="488" t="s">
        <v>107</v>
      </c>
      <c r="I17" s="488" t="s">
        <v>109</v>
      </c>
      <c r="J17" s="488" t="s">
        <v>53</v>
      </c>
      <c r="K17" s="488" t="s">
        <v>54</v>
      </c>
      <c r="L17" s="482" t="s">
        <v>31</v>
      </c>
    </row>
    <row r="18" spans="1:12">
      <c r="A18" s="486"/>
      <c r="B18" s="489"/>
      <c r="C18" s="205" t="s">
        <v>36</v>
      </c>
      <c r="D18" s="205" t="s">
        <v>32</v>
      </c>
      <c r="E18" s="205" t="s">
        <v>55</v>
      </c>
      <c r="F18" s="205" t="s">
        <v>55</v>
      </c>
      <c r="G18" s="205" t="s">
        <v>34</v>
      </c>
      <c r="H18" s="489"/>
      <c r="I18" s="489"/>
      <c r="J18" s="489"/>
      <c r="K18" s="489"/>
      <c r="L18" s="483"/>
    </row>
    <row r="19" spans="1:12" ht="27.75" customHeight="1" thickBot="1">
      <c r="A19" s="487"/>
      <c r="B19" s="490"/>
      <c r="C19" s="206"/>
      <c r="D19" s="206" t="s">
        <v>33</v>
      </c>
      <c r="E19" s="206" t="s">
        <v>33</v>
      </c>
      <c r="F19" s="206" t="s">
        <v>33</v>
      </c>
      <c r="G19" s="206"/>
      <c r="H19" s="490"/>
      <c r="I19" s="490"/>
      <c r="J19" s="490"/>
      <c r="K19" s="490"/>
      <c r="L19" s="484"/>
    </row>
    <row r="20" spans="1:12">
      <c r="A20" s="168"/>
      <c r="B20" s="169"/>
      <c r="C20" s="169"/>
      <c r="D20" s="169"/>
      <c r="E20" s="169"/>
      <c r="F20" s="169"/>
      <c r="G20" s="169"/>
      <c r="H20" s="169"/>
      <c r="I20" s="169"/>
      <c r="J20" s="169"/>
      <c r="K20" s="169"/>
      <c r="L20" s="171"/>
    </row>
    <row r="21" spans="1:12">
      <c r="A21" s="172"/>
      <c r="B21" s="173"/>
      <c r="C21" s="173"/>
      <c r="D21" s="173"/>
      <c r="E21" s="173"/>
      <c r="F21" s="173"/>
      <c r="G21" s="173"/>
      <c r="H21" s="173"/>
      <c r="I21" s="173"/>
      <c r="J21" s="173"/>
      <c r="K21" s="173"/>
      <c r="L21" s="174"/>
    </row>
    <row r="22" spans="1:12">
      <c r="A22" s="172"/>
      <c r="B22" s="173"/>
      <c r="C22" s="173"/>
      <c r="D22" s="173"/>
      <c r="E22" s="173"/>
      <c r="F22" s="173"/>
      <c r="G22" s="173"/>
      <c r="H22" s="173"/>
      <c r="I22" s="173"/>
      <c r="J22" s="173"/>
      <c r="K22" s="173"/>
      <c r="L22" s="174"/>
    </row>
    <row r="23" spans="1:12" ht="13.5" thickBot="1">
      <c r="A23" s="175"/>
      <c r="B23" s="176"/>
      <c r="C23" s="176"/>
      <c r="D23" s="176"/>
      <c r="E23" s="176"/>
      <c r="F23" s="176"/>
      <c r="G23" s="176"/>
      <c r="H23" s="176"/>
      <c r="I23" s="176"/>
      <c r="J23" s="176"/>
      <c r="K23" s="176"/>
      <c r="L23" s="177"/>
    </row>
    <row r="24" spans="1:12">
      <c r="A24" s="159"/>
      <c r="B24" s="159"/>
      <c r="C24" s="159"/>
      <c r="D24" s="159"/>
      <c r="E24" s="159"/>
      <c r="F24" s="159"/>
      <c r="G24" s="159"/>
      <c r="H24" s="159"/>
      <c r="I24" s="159"/>
      <c r="J24" s="159"/>
      <c r="K24" s="159"/>
      <c r="L24" s="159"/>
    </row>
    <row r="25" spans="1:12">
      <c r="A25" s="159"/>
      <c r="B25" s="159"/>
      <c r="C25" s="159"/>
      <c r="D25" s="159"/>
      <c r="E25" s="159"/>
      <c r="F25" s="159"/>
      <c r="G25" s="159"/>
      <c r="H25" s="159"/>
      <c r="I25" s="159"/>
      <c r="J25" s="159"/>
      <c r="K25" s="159"/>
      <c r="L25" s="159"/>
    </row>
    <row r="26" spans="1:12">
      <c r="A26" s="159"/>
      <c r="B26" s="159"/>
      <c r="C26" s="159"/>
      <c r="D26" s="159"/>
      <c r="E26" s="159"/>
      <c r="F26" s="159"/>
      <c r="G26" s="159"/>
      <c r="H26" s="159"/>
      <c r="I26" s="159"/>
      <c r="J26" s="159"/>
      <c r="K26" s="159"/>
      <c r="L26" s="159"/>
    </row>
    <row r="27" spans="1:12" s="147" customFormat="1" ht="15.75">
      <c r="A27" s="381" t="s">
        <v>133</v>
      </c>
      <c r="B27" s="380" t="s">
        <v>144</v>
      </c>
      <c r="C27" s="380"/>
      <c r="D27" s="202"/>
      <c r="E27" s="447" t="s">
        <v>134</v>
      </c>
      <c r="F27" s="448"/>
      <c r="G27" s="202" t="s">
        <v>9</v>
      </c>
      <c r="H27" s="453"/>
      <c r="I27" s="453"/>
      <c r="J27" s="453"/>
    </row>
    <row r="28" spans="1:12" s="147" customFormat="1" ht="15.75">
      <c r="A28" s="381"/>
      <c r="B28" s="378" t="s">
        <v>24</v>
      </c>
      <c r="C28" s="378"/>
      <c r="D28" s="201"/>
      <c r="E28" s="449"/>
      <c r="F28" s="450"/>
      <c r="G28" s="201" t="s">
        <v>24</v>
      </c>
      <c r="H28" s="454"/>
      <c r="I28" s="454"/>
      <c r="J28" s="454"/>
    </row>
    <row r="29" spans="1:12" s="147" customFormat="1" ht="15.75">
      <c r="A29" s="381"/>
      <c r="B29" s="378" t="s">
        <v>152</v>
      </c>
      <c r="C29" s="378"/>
      <c r="D29" s="201"/>
      <c r="E29" s="451"/>
      <c r="F29" s="452"/>
      <c r="G29" s="201" t="s">
        <v>25</v>
      </c>
      <c r="H29" s="454"/>
      <c r="I29" s="454"/>
      <c r="J29" s="454"/>
    </row>
    <row r="30" spans="1:12">
      <c r="A30" s="159"/>
      <c r="B30" s="159"/>
      <c r="C30" s="159"/>
      <c r="D30" s="159"/>
      <c r="E30" s="159"/>
      <c r="F30" s="159"/>
      <c r="G30" s="159"/>
      <c r="H30" s="159"/>
      <c r="I30" s="159"/>
      <c r="J30" s="159"/>
      <c r="K30" s="159"/>
      <c r="L30" s="159"/>
    </row>
    <row r="31" spans="1:12">
      <c r="A31" s="159"/>
      <c r="B31" s="159"/>
      <c r="C31" s="159"/>
      <c r="D31" s="159"/>
      <c r="E31" s="159"/>
      <c r="F31" s="159"/>
      <c r="G31" s="159"/>
      <c r="H31" s="159"/>
      <c r="I31" s="159"/>
      <c r="J31" s="159"/>
      <c r="K31" s="159"/>
      <c r="L31" s="159"/>
    </row>
  </sheetData>
  <mergeCells count="23">
    <mergeCell ref="G6:G8"/>
    <mergeCell ref="H6:H8"/>
    <mergeCell ref="I6:I8"/>
    <mergeCell ref="J6:J8"/>
    <mergeCell ref="H17:H19"/>
    <mergeCell ref="I17:I19"/>
    <mergeCell ref="J17:J19"/>
    <mergeCell ref="L17:L19"/>
    <mergeCell ref="K6:K8"/>
    <mergeCell ref="A27:A29"/>
    <mergeCell ref="B27:C27"/>
    <mergeCell ref="A6:A8"/>
    <mergeCell ref="A17:A19"/>
    <mergeCell ref="B17:B19"/>
    <mergeCell ref="E27:F29"/>
    <mergeCell ref="H27:J27"/>
    <mergeCell ref="B28:C28"/>
    <mergeCell ref="H28:J28"/>
    <mergeCell ref="B29:C29"/>
    <mergeCell ref="H29:J29"/>
    <mergeCell ref="F7:F8"/>
    <mergeCell ref="K17:K19"/>
    <mergeCell ref="B6:B8"/>
  </mergeCells>
  <printOptions horizontalCentered="1" verticalCentered="1"/>
  <pageMargins left="0" right="0" top="0" bottom="0" header="0" footer="0"/>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Shtojca 7</vt:lpstr>
      <vt:lpstr>Aneksi nr.1</vt:lpstr>
      <vt:lpstr>Aneksi nr.2</vt:lpstr>
      <vt:lpstr>Aneksi nr. 3</vt:lpstr>
      <vt:lpstr>Aneksi nr. 4</vt:lpstr>
      <vt:lpstr>Aneksi nr. 5</vt:lpstr>
      <vt:lpstr>'Aneksi nr. 4'!Print_Area</vt:lpstr>
      <vt:lpstr>'Aneksi nr. 5'!Print_Area</vt:lpstr>
      <vt:lpstr>'Aneksi nr.1'!Print_Area</vt:lpstr>
      <vt:lpstr>'Shtojca 7'!Print_Area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Gopri</dc:creator>
  <cp:lastModifiedBy>EDI</cp:lastModifiedBy>
  <cp:lastPrinted>2021-01-25T07:26:02Z</cp:lastPrinted>
  <dcterms:created xsi:type="dcterms:W3CDTF">2006-01-12T07:01:41Z</dcterms:created>
  <dcterms:modified xsi:type="dcterms:W3CDTF">2022-01-13T08:23:32Z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